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D:\slanje van biroa\mjesecno\"/>
    </mc:Choice>
  </mc:AlternateContent>
  <xr:revisionPtr revIDLastSave="0" documentId="13_ncr:1_{CFF4F5B7-1745-4D43-989E-A702BD7F0021}" xr6:coauthVersionLast="47" xr6:coauthVersionMax="47" xr10:uidLastSave="{00000000-0000-0000-0000-000000000000}"/>
  <bookViews>
    <workbookView xWindow="13395" yWindow="1950" windowWidth="15090" windowHeight="10785" tabRatio="500" xr2:uid="{00000000-000D-0000-FFFF-FFFF00000000}"/>
  </bookViews>
  <sheets>
    <sheet name="Sheet3" sheetId="1" r:id="rId1"/>
    <sheet name="procenti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smNativeData">
      <pm:revision xmlns:pm="smNativeData" day="1612943860" val="982" rev="124" revOS="4" revMin="124" revMax="0"/>
      <pm:docPrefs xmlns:pm="smNativeData" id="1612943860" fixedDigits="0" showNotice="1" showFrameBounds="1" autoChart="1" recalcOnPrint="1" recalcOnCopy="1" finalRounding="1" compatTextArt="1" tab="567" useDefinedPrintRange="1" printArea="currentSheet"/>
      <pm:compatibility xmlns:pm="smNativeData" id="1612943860" overlapCells="1"/>
      <pm:defCurrency xmlns:pm="smNativeData" id="1612943860"/>
    </ext>
  </extLst>
</workbook>
</file>

<file path=xl/calcChain.xml><?xml version="1.0" encoding="utf-8"?>
<calcChain xmlns="http://schemas.openxmlformats.org/spreadsheetml/2006/main">
  <c r="C54" i="1" l="1"/>
  <c r="B54" i="1"/>
  <c r="C35" i="1"/>
  <c r="B35" i="1"/>
  <c r="F29" i="1"/>
  <c r="D22" i="2" l="1"/>
  <c r="D40" i="2"/>
  <c r="D41" i="2"/>
  <c r="D42" i="2"/>
  <c r="D43" i="2"/>
  <c r="D45" i="2"/>
  <c r="D46" i="2"/>
  <c r="D47" i="2"/>
  <c r="D48" i="2"/>
  <c r="D49" i="2"/>
  <c r="D50" i="2"/>
  <c r="D51" i="2"/>
  <c r="D52" i="2"/>
  <c r="D44" i="2"/>
  <c r="D31" i="2"/>
  <c r="D27" i="2"/>
  <c r="D23" i="2"/>
  <c r="F29" i="2"/>
  <c r="D54" i="2" l="1"/>
  <c r="D24" i="2"/>
  <c r="D32" i="2"/>
  <c r="D25" i="2"/>
  <c r="D29" i="2"/>
  <c r="D33" i="2"/>
  <c r="D28" i="2"/>
  <c r="D26" i="2"/>
  <c r="D30" i="2"/>
  <c r="G52" i="2"/>
  <c r="F52" i="2"/>
  <c r="G50" i="2"/>
  <c r="F50" i="2"/>
  <c r="G48" i="2"/>
  <c r="F48" i="2"/>
  <c r="G46" i="2"/>
  <c r="F46" i="2"/>
  <c r="G44" i="2"/>
  <c r="F44" i="2"/>
  <c r="G30" i="2"/>
  <c r="F30" i="2"/>
  <c r="G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52" i="1"/>
  <c r="F52" i="1"/>
  <c r="G50" i="1"/>
  <c r="F50" i="1"/>
  <c r="G48" i="1"/>
  <c r="F48" i="1"/>
  <c r="G46" i="1"/>
  <c r="F46" i="1"/>
  <c r="G44" i="1"/>
  <c r="F44" i="1"/>
  <c r="G30" i="1"/>
  <c r="F30" i="1"/>
  <c r="G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D35" i="2" l="1"/>
  <c r="D27" i="1"/>
  <c r="D31" i="1"/>
  <c r="D24" i="1"/>
  <c r="D32" i="1"/>
  <c r="D25" i="1"/>
  <c r="D29" i="1"/>
  <c r="D26" i="1"/>
  <c r="D23" i="1"/>
  <c r="D28" i="1"/>
  <c r="D33" i="1"/>
  <c r="D30" i="1"/>
  <c r="D50" i="1"/>
  <c r="D46" i="1"/>
  <c r="D42" i="1"/>
  <c r="D52" i="1"/>
  <c r="D44" i="1"/>
  <c r="D51" i="1"/>
  <c r="D43" i="1"/>
  <c r="D49" i="1"/>
  <c r="D45" i="1"/>
  <c r="D41" i="1"/>
  <c r="D48" i="1"/>
  <c r="D40" i="1"/>
  <c r="D47" i="1"/>
  <c r="G54" i="2"/>
  <c r="G35" i="1"/>
  <c r="F54" i="1"/>
  <c r="H46" i="1" s="1"/>
  <c r="D22" i="1"/>
  <c r="G35" i="2"/>
  <c r="F35" i="2"/>
  <c r="H29" i="2" s="1"/>
  <c r="F54" i="2"/>
  <c r="H44" i="2" s="1"/>
  <c r="F35" i="1"/>
  <c r="H22" i="1" s="1"/>
  <c r="G54" i="1"/>
  <c r="H52" i="1" l="1"/>
  <c r="H50" i="1"/>
  <c r="H44" i="1"/>
  <c r="H27" i="1"/>
  <c r="H25" i="1"/>
  <c r="H23" i="1"/>
  <c r="H24" i="1"/>
  <c r="H28" i="1"/>
  <c r="H26" i="1"/>
  <c r="H29" i="1"/>
  <c r="H30" i="1"/>
  <c r="H46" i="2"/>
  <c r="H52" i="2"/>
  <c r="H48" i="2"/>
  <c r="H50" i="2"/>
  <c r="D54" i="1"/>
  <c r="H48" i="1"/>
  <c r="H25" i="2"/>
  <c r="H24" i="2"/>
  <c r="H27" i="2"/>
  <c r="H23" i="2"/>
  <c r="H22" i="2"/>
  <c r="H26" i="2"/>
  <c r="H28" i="2"/>
  <c r="H30" i="2"/>
  <c r="D35" i="1"/>
  <c r="H35" i="1" l="1"/>
  <c r="H54" i="1"/>
  <c r="H54" i="2"/>
  <c r="H35" i="2"/>
</calcChain>
</file>

<file path=xl/sharedStrings.xml><?xml version="1.0" encoding="utf-8"?>
<sst xmlns="http://schemas.openxmlformats.org/spreadsheetml/2006/main" count="143" uniqueCount="55">
  <si>
    <t>РЕПУБЛИКА СРПСКА</t>
  </si>
  <si>
    <t>ЈУ ЗАВОД ЗА ЗАПОШЉАВАЊЕ РС</t>
  </si>
  <si>
    <t>ФИЛИЈАЛА БАЊА ЛУКА</t>
  </si>
  <si>
    <t xml:space="preserve">      СТАЊЕ НА ЕВИДЕНЦИЈИ</t>
  </si>
  <si>
    <t>У БИРОУ БАЊА ЛУКА</t>
  </si>
  <si>
    <t xml:space="preserve">            ОПИС                </t>
  </si>
  <si>
    <t>УКУПНО</t>
  </si>
  <si>
    <t>Жене</t>
  </si>
  <si>
    <t xml:space="preserve">Стање на евиденцији          </t>
  </si>
  <si>
    <t>Квалификациона структура</t>
  </si>
  <si>
    <t>ПРОЦЕНАТ ОД УКУПНО</t>
  </si>
  <si>
    <t>Кв. структура</t>
  </si>
  <si>
    <t>0   Без школе</t>
  </si>
  <si>
    <t xml:space="preserve">1   Неквалификовани радници     </t>
  </si>
  <si>
    <t>НК</t>
  </si>
  <si>
    <t xml:space="preserve">2   ПК-НСС радници              </t>
  </si>
  <si>
    <t>ПК</t>
  </si>
  <si>
    <t xml:space="preserve">3   Квалификовани радници       </t>
  </si>
  <si>
    <t>КВ</t>
  </si>
  <si>
    <t xml:space="preserve">4   Техничари ССС               </t>
  </si>
  <si>
    <t>ССС</t>
  </si>
  <si>
    <t xml:space="preserve">5   ВКВ специјалисти            </t>
  </si>
  <si>
    <t>ВКВ</t>
  </si>
  <si>
    <t xml:space="preserve">6-1 Виша стручна спрема         </t>
  </si>
  <si>
    <t>ВШС</t>
  </si>
  <si>
    <t xml:space="preserve">7-1 ВСС 180 ECTS                </t>
  </si>
  <si>
    <t>ВСС</t>
  </si>
  <si>
    <t xml:space="preserve">7-2 ВСС 240 ECTS,4г,5г,6г       </t>
  </si>
  <si>
    <t>МР</t>
  </si>
  <si>
    <t xml:space="preserve">7-3 Мастер 300 ECTS             </t>
  </si>
  <si>
    <t>ДР</t>
  </si>
  <si>
    <t xml:space="preserve">7-4 Магистар стари програм      </t>
  </si>
  <si>
    <t>7-5 ВСС 360 ECTS</t>
  </si>
  <si>
    <t xml:space="preserve">8   Доктори наука               </t>
  </si>
  <si>
    <t xml:space="preserve">  У К У П Н О     </t>
  </si>
  <si>
    <t>Старосна структура</t>
  </si>
  <si>
    <t xml:space="preserve"> Од 15 - 18 година              </t>
  </si>
  <si>
    <t xml:space="preserve"> Од 18 - 20 година              </t>
  </si>
  <si>
    <t xml:space="preserve"> Од 20 - 24 година              </t>
  </si>
  <si>
    <t xml:space="preserve"> Од 24 - 27 година              </t>
  </si>
  <si>
    <t xml:space="preserve"> Од 27 - 30 година              </t>
  </si>
  <si>
    <t xml:space="preserve">до 30 година </t>
  </si>
  <si>
    <t xml:space="preserve"> Од 30 - 35 година              </t>
  </si>
  <si>
    <t xml:space="preserve"> Од 35 - 40 година              </t>
  </si>
  <si>
    <t xml:space="preserve"> Од 30 - 40 година              </t>
  </si>
  <si>
    <t xml:space="preserve"> Од 40 - 45 година              </t>
  </si>
  <si>
    <t xml:space="preserve"> Од 45 - 50 година              </t>
  </si>
  <si>
    <t xml:space="preserve"> Од 40 - 50 година              </t>
  </si>
  <si>
    <t xml:space="preserve"> Од 50 - 55 година              </t>
  </si>
  <si>
    <t xml:space="preserve"> Од 55 - 60 година              </t>
  </si>
  <si>
    <t xml:space="preserve"> Од 50 - 60 година              </t>
  </si>
  <si>
    <t xml:space="preserve"> Од 60 - 65 година              </t>
  </si>
  <si>
    <t xml:space="preserve"> 65 година              </t>
  </si>
  <si>
    <t xml:space="preserve"> Од 60</t>
  </si>
  <si>
    <t>НА ДАН  31.01.2022.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</si>
</sst>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i/>
      <sz val="11"/>
      <color rgb="FF808080"/>
      <name val="Calibri"/>
      <family val="2"/>
    </font>
    <font>
      <sz val="11"/>
      <color rgb="FF800080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FFFFFF"/>
      <name val="Calibri"/>
      <family val="2"/>
    </font>
    <font>
      <b/>
      <sz val="18"/>
      <color rgb="FF003366"/>
      <name val="Cambria"/>
      <family val="1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1"/>
      <color rgb="FF0000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3"/>
      <color rgb="FF003366"/>
      <name val="Calibri"/>
      <family val="2"/>
    </font>
    <font>
      <b/>
      <sz val="15"/>
      <color rgb="FF003366"/>
      <name val="Calibri"/>
      <family val="2"/>
    </font>
    <font>
      <sz val="11"/>
      <color rgb="FF333399"/>
      <name val="Calibri"/>
      <family val="2"/>
    </font>
    <font>
      <sz val="9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>
      <alignment vertical="center"/>
    </xf>
    <xf numFmtId="0" fontId="1" fillId="2" borderId="1" applyNumberFormat="0" applyBorder="0" applyAlignment="0" applyProtection="0">
      <alignment vertical="center"/>
    </xf>
    <xf numFmtId="0" fontId="1" fillId="3" borderId="2" applyNumberFormat="0" applyBorder="0" applyAlignment="0" applyProtection="0">
      <alignment vertical="center"/>
    </xf>
    <xf numFmtId="0" fontId="1" fillId="4" borderId="3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6" borderId="5" applyNumberFormat="0" applyBorder="0" applyAlignment="0" applyProtection="0">
      <alignment vertical="center"/>
    </xf>
    <xf numFmtId="0" fontId="1" fillId="7" borderId="6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9" borderId="8" applyNumberFormat="0" applyBorder="0" applyAlignment="0" applyProtection="0">
      <alignment vertical="center"/>
    </xf>
    <xf numFmtId="0" fontId="1" fillId="10" borderId="9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11" borderId="10" applyNumberFormat="0" applyBorder="0" applyAlignment="0" applyProtection="0">
      <alignment vertical="center"/>
    </xf>
    <xf numFmtId="0" fontId="8" fillId="12" borderId="11" applyNumberFormat="0" applyBorder="0" applyAlignment="0" applyProtection="0">
      <alignment vertical="center"/>
    </xf>
    <xf numFmtId="0" fontId="8" fillId="9" borderId="8" applyNumberFormat="0" applyBorder="0" applyAlignment="0" applyProtection="0">
      <alignment vertical="center"/>
    </xf>
    <xf numFmtId="0" fontId="8" fillId="10" borderId="9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5" borderId="14" applyNumberFormat="0" applyBorder="0" applyAlignment="0" applyProtection="0">
      <alignment vertical="center"/>
    </xf>
    <xf numFmtId="0" fontId="8" fillId="16" borderId="15" applyNumberFormat="0" applyBorder="0" applyAlignment="0" applyProtection="0">
      <alignment vertical="center"/>
    </xf>
    <xf numFmtId="0" fontId="8" fillId="17" borderId="16" applyNumberFormat="0" applyBorder="0" applyAlignment="0" applyProtection="0">
      <alignment vertical="center"/>
    </xf>
    <xf numFmtId="0" fontId="8" fillId="18" borderId="17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9" borderId="18" applyNumberFormat="0" applyBorder="0" applyAlignment="0" applyProtection="0">
      <alignment vertical="center"/>
    </xf>
    <xf numFmtId="0" fontId="4" fillId="3" borderId="2" applyNumberFormat="0" applyBorder="0" applyAlignment="0" applyProtection="0">
      <alignment vertical="center"/>
    </xf>
    <xf numFmtId="0" fontId="6" fillId="20" borderId="19" applyNumberFormat="0" applyAlignment="0" applyProtection="0">
      <alignment vertical="center"/>
    </xf>
    <xf numFmtId="0" fontId="14" fillId="21" borderId="2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4" borderId="3" applyNumberFormat="0" applyBorder="0" applyAlignment="0" applyProtection="0">
      <alignment vertical="center"/>
    </xf>
    <xf numFmtId="0" fontId="16" fillId="22" borderId="21" applyNumberFormat="0" applyFill="0" applyAlignment="0" applyProtection="0">
      <alignment vertical="center"/>
    </xf>
    <xf numFmtId="0" fontId="15" fillId="23" borderId="22" applyNumberFormat="0" applyFill="0" applyAlignment="0" applyProtection="0">
      <alignment vertical="center"/>
    </xf>
    <xf numFmtId="0" fontId="7" fillId="24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5" borderId="24" applyNumberFormat="0" applyAlignment="0" applyProtection="0">
      <alignment vertical="center"/>
    </xf>
    <xf numFmtId="0" fontId="13" fillId="26" borderId="25" applyNumberFormat="0" applyFill="0" applyAlignment="0" applyProtection="0">
      <alignment vertical="center"/>
    </xf>
    <xf numFmtId="0" fontId="10" fillId="27" borderId="26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3" fillId="28" borderId="27" applyNumberFormat="0" applyFont="0" applyAlignment="0" applyProtection="0">
      <alignment vertical="center"/>
    </xf>
    <xf numFmtId="0" fontId="11" fillId="29" borderId="2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0" borderId="2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37">
      <alignment vertical="center"/>
    </xf>
    <xf numFmtId="0" fontId="19" fillId="0" borderId="0" xfId="38" applyFont="1" applyAlignment="1">
      <alignment horizontal="left" vertical="center"/>
    </xf>
    <xf numFmtId="1" fontId="0" fillId="0" borderId="0" xfId="0" applyNumberFormat="1">
      <alignment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30" xfId="0" applyNumberFormat="1" applyFont="1" applyBorder="1">
      <alignment vertical="center"/>
    </xf>
    <xf numFmtId="1" fontId="21" fillId="0" borderId="0" xfId="0" applyNumberFormat="1" applyFont="1">
      <alignment vertical="center"/>
    </xf>
    <xf numFmtId="0" fontId="21" fillId="0" borderId="30" xfId="0" applyFont="1" applyBorder="1">
      <alignment vertical="center"/>
    </xf>
    <xf numFmtId="0" fontId="0" fillId="0" borderId="30" xfId="0" applyBorder="1">
      <alignment vertical="center"/>
    </xf>
    <xf numFmtId="1" fontId="0" fillId="0" borderId="30" xfId="0" applyNumberFormat="1" applyBorder="1">
      <alignment vertical="center"/>
    </xf>
    <xf numFmtId="2" fontId="0" fillId="0" borderId="30" xfId="0" applyNumberForma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" fontId="0" fillId="0" borderId="31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2" fillId="0" borderId="30" xfId="0" applyFont="1" applyBorder="1">
      <alignment vertical="center"/>
    </xf>
    <xf numFmtId="0" fontId="21" fillId="0" borderId="3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30" xfId="0" applyBorder="1">
      <alignment vertical="center"/>
    </xf>
    <xf numFmtId="1" fontId="0" fillId="0" borderId="30" xfId="0" applyNumberFormat="1" applyBorder="1">
      <alignment vertical="center"/>
    </xf>
    <xf numFmtId="0" fontId="0" fillId="0" borderId="26" xfId="0" applyBorder="1">
      <alignment vertical="center"/>
    </xf>
    <xf numFmtId="2" fontId="0" fillId="0" borderId="33" xfId="0" applyNumberFormat="1" applyBorder="1">
      <alignment vertical="center"/>
    </xf>
    <xf numFmtId="2" fontId="21" fillId="0" borderId="30" xfId="0" applyNumberFormat="1" applyFont="1" applyBorder="1" applyAlignment="1">
      <alignment vertical="center"/>
    </xf>
    <xf numFmtId="2" fontId="0" fillId="0" borderId="34" xfId="0" applyNumberFormat="1" applyBorder="1">
      <alignment vertical="center"/>
    </xf>
    <xf numFmtId="1" fontId="0" fillId="0" borderId="32" xfId="0" applyNumberFormat="1" applyBorder="1">
      <alignment vertical="center"/>
    </xf>
    <xf numFmtId="2" fontId="0" fillId="0" borderId="0" xfId="0" applyNumberFormat="1">
      <alignment vertical="center"/>
    </xf>
    <xf numFmtId="2" fontId="0" fillId="0" borderId="31" xfId="0" applyNumberFormat="1" applyBorder="1">
      <alignment vertical="center"/>
    </xf>
    <xf numFmtId="0" fontId="21" fillId="0" borderId="33" xfId="0" applyFont="1" applyBorder="1">
      <alignment vertical="center"/>
    </xf>
    <xf numFmtId="2" fontId="21" fillId="0" borderId="33" xfId="0" applyNumberFormat="1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_Sheet1_3" xfId="37" xr:uid="{00000000-0005-0000-0000-000025000000}"/>
    <cellStyle name="Normal_Sheet3_1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12943860" count="1">
        <pm:charStyle name="Normal" fontId="0" Id="1"/>
      </pm:charStyles>
      <pm:colors xmlns:pm="smNativeData" id="1612943860" count="23">
        <pm:color name="Color 24" rgb="008000"/>
        <pm:color name="Color 25" rgb="808080"/>
        <pm:color name="Color 26" rgb="800080"/>
        <pm:color name="Bright Orange" rgb="FF9900"/>
        <pm:color name="Blue Green" rgb="003366"/>
        <pm:color name="Brown1" rgb="993300"/>
        <pm:color name="Indigo Blue" rgb="333399"/>
        <pm:color name="Ice Blue" rgb="CCCCFF"/>
        <pm:color name="Light Magenta" rgb="FF99CC"/>
        <pm:color name="Light Green" rgb="CCFFCC"/>
        <pm:color name="Lavender" rgb="CC99FF"/>
        <pm:color name="Bright Cyan" rgb="CCFFFF"/>
        <pm:color name="Tan" rgb="FFCC99"/>
        <pm:color name="Pale Blue" rgb="99CCFF"/>
        <pm:color name="Coral" rgb="FF8080"/>
        <pm:color name="Gold" rgb="FFCC00"/>
        <pm:color name="Ocean Blue" rgb="0066CC"/>
        <pm:color name="Aqua" rgb="33CCCC"/>
        <pm:color name="Sea Green" rgb="339966"/>
        <pm:color name="Orange" rgb="FF6600"/>
        <pm:color name="Color 44" rgb="969696"/>
        <pm:color name="Light Yellow" rgb="FFFF99"/>
        <pm:color name="Ivory" rgb="FFFFCC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47625</xdr:colOff>
      <xdr:row>55</xdr:row>
      <xdr:rowOff>85725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91F957C1-8207-4194-82B3-C88748E725BF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1</xdr:row>
      <xdr:rowOff>38100</xdr:rowOff>
    </xdr:from>
    <xdr:to>
      <xdr:col>1</xdr:col>
      <xdr:colOff>9525</xdr:colOff>
      <xdr:row>4</xdr:row>
      <xdr:rowOff>9525</xdr:rowOff>
    </xdr:to>
    <xdr:pic>
      <xdr:nvPicPr>
        <xdr:cNvPr id="1025" name="Picture1">
          <a:extLst>
            <a:ext uri="{FF2B5EF4-FFF2-40B4-BE49-F238E27FC236}">
              <a16:creationId xmlns:a16="http://schemas.microsoft.com/office/drawing/2014/main" id="{260925A4-9D26-4ADA-87C1-A2AF786C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523875</xdr:colOff>
      <xdr:row>55</xdr:row>
      <xdr:rowOff>85725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88B36E71-64FB-43AC-8928-CF6B2734A4AA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1</xdr:row>
      <xdr:rowOff>0</xdr:rowOff>
    </xdr:from>
    <xdr:to>
      <xdr:col>0</xdr:col>
      <xdr:colOff>1809750</xdr:colOff>
      <xdr:row>3</xdr:row>
      <xdr:rowOff>171450</xdr:rowOff>
    </xdr:to>
    <xdr:pic>
      <xdr:nvPicPr>
        <xdr:cNvPr id="2049" name="Picture1">
          <a:extLst>
            <a:ext uri="{FF2B5EF4-FFF2-40B4-BE49-F238E27FC236}">
              <a16:creationId xmlns:a16="http://schemas.microsoft.com/office/drawing/2014/main" id="{97A163CB-F8DE-4BD1-A438-E3B5F5E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704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28575</xdr:rowOff>
    </xdr:from>
    <xdr:to>
      <xdr:col>0</xdr:col>
      <xdr:colOff>1781175</xdr:colOff>
      <xdr:row>4</xdr:row>
      <xdr:rowOff>0</xdr:rowOff>
    </xdr:to>
    <xdr:pic>
      <xdr:nvPicPr>
        <xdr:cNvPr id="2050" name="Picture2">
          <a:extLst>
            <a:ext uri="{FF2B5EF4-FFF2-40B4-BE49-F238E27FC236}">
              <a16:creationId xmlns:a16="http://schemas.microsoft.com/office/drawing/2014/main" id="{FAF82ADA-C856-47C6-B56E-BA3927BC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adFill flip="none"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  <a:tileRect/>
        </a:gradFill>
        <a:ln w="15875" cap="flat">
          <a:solidFill>
            <a:srgbClr val="739CC3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4"/>
  <sheetViews>
    <sheetView tabSelected="1" topLeftCell="A40" workbookViewId="0">
      <selection activeCell="C16" sqref="C16"/>
    </sheetView>
  </sheetViews>
  <sheetFormatPr defaultRowHeight="12.75" x14ac:dyDescent="0.2"/>
  <cols>
    <col min="1" max="1" width="27.28515625" customWidth="1"/>
    <col min="2" max="2" width="8.7109375" style="3" customWidth="1"/>
    <col min="3" max="3" width="9.140625" style="3" customWidth="1"/>
    <col min="4" max="4" width="12.140625" style="3" customWidth="1"/>
    <col min="5" max="5" width="10.7109375" customWidth="1"/>
    <col min="6" max="6" width="9.5703125" customWidth="1"/>
    <col min="7" max="7" width="9.7109375" customWidth="1"/>
    <col min="257" max="257" width="29.28515625" customWidth="1"/>
    <col min="258" max="258" width="8.7109375" customWidth="1"/>
    <col min="260" max="260" width="12.140625" customWidth="1"/>
    <col min="261" max="261" width="10.7109375" customWidth="1"/>
    <col min="262" max="262" width="9.5703125" customWidth="1"/>
    <col min="263" max="263" width="9.7109375" customWidth="1"/>
    <col min="513" max="513" width="29.28515625" customWidth="1"/>
    <col min="514" max="514" width="8.7109375" customWidth="1"/>
    <col min="516" max="516" width="12.140625" customWidth="1"/>
    <col min="517" max="517" width="10.7109375" customWidth="1"/>
    <col min="518" max="518" width="9.5703125" customWidth="1"/>
    <col min="519" max="519" width="9.7109375" customWidth="1"/>
    <col min="769" max="769" width="29.28515625" customWidth="1"/>
    <col min="770" max="770" width="8.7109375" customWidth="1"/>
    <col min="772" max="772" width="12.140625" customWidth="1"/>
    <col min="773" max="773" width="10.7109375" customWidth="1"/>
    <col min="774" max="774" width="9.5703125" customWidth="1"/>
    <col min="775" max="775" width="9.7109375" customWidth="1"/>
    <col min="1025" max="1025" width="29.28515625" customWidth="1"/>
    <col min="1026" max="1026" width="8.7109375" customWidth="1"/>
    <col min="1028" max="1028" width="12.140625" customWidth="1"/>
    <col min="1029" max="1029" width="10.7109375" customWidth="1"/>
    <col min="1030" max="1030" width="9.5703125" customWidth="1"/>
    <col min="1031" max="1031" width="9.7109375" customWidth="1"/>
    <col min="1281" max="1281" width="29.28515625" customWidth="1"/>
    <col min="1282" max="1282" width="8.7109375" customWidth="1"/>
    <col min="1284" max="1284" width="12.140625" customWidth="1"/>
    <col min="1285" max="1285" width="10.7109375" customWidth="1"/>
    <col min="1286" max="1286" width="9.5703125" customWidth="1"/>
    <col min="1287" max="1287" width="9.7109375" customWidth="1"/>
    <col min="1537" max="1537" width="29.28515625" customWidth="1"/>
    <col min="1538" max="1538" width="8.7109375" customWidth="1"/>
    <col min="1540" max="1540" width="12.140625" customWidth="1"/>
    <col min="1541" max="1541" width="10.7109375" customWidth="1"/>
    <col min="1542" max="1542" width="9.5703125" customWidth="1"/>
    <col min="1543" max="1543" width="9.7109375" customWidth="1"/>
    <col min="1793" max="1793" width="29.28515625" customWidth="1"/>
    <col min="1794" max="1794" width="8.7109375" customWidth="1"/>
    <col min="1796" max="1796" width="12.140625" customWidth="1"/>
    <col min="1797" max="1797" width="10.7109375" customWidth="1"/>
    <col min="1798" max="1798" width="9.5703125" customWidth="1"/>
    <col min="1799" max="1799" width="9.7109375" customWidth="1"/>
    <col min="2049" max="2049" width="29.28515625" customWidth="1"/>
    <col min="2050" max="2050" width="8.7109375" customWidth="1"/>
    <col min="2052" max="2052" width="12.140625" customWidth="1"/>
    <col min="2053" max="2053" width="10.7109375" customWidth="1"/>
    <col min="2054" max="2054" width="9.5703125" customWidth="1"/>
    <col min="2055" max="2055" width="9.7109375" customWidth="1"/>
    <col min="2305" max="2305" width="29.28515625" customWidth="1"/>
    <col min="2306" max="2306" width="8.7109375" customWidth="1"/>
    <col min="2308" max="2308" width="12.140625" customWidth="1"/>
    <col min="2309" max="2309" width="10.7109375" customWidth="1"/>
    <col min="2310" max="2310" width="9.5703125" customWidth="1"/>
    <col min="2311" max="2311" width="9.7109375" customWidth="1"/>
    <col min="2561" max="2561" width="29.28515625" customWidth="1"/>
    <col min="2562" max="2562" width="8.7109375" customWidth="1"/>
    <col min="2564" max="2564" width="12.140625" customWidth="1"/>
    <col min="2565" max="2565" width="10.7109375" customWidth="1"/>
    <col min="2566" max="2566" width="9.5703125" customWidth="1"/>
    <col min="2567" max="2567" width="9.7109375" customWidth="1"/>
    <col min="2817" max="2817" width="29.28515625" customWidth="1"/>
    <col min="2818" max="2818" width="8.7109375" customWidth="1"/>
    <col min="2820" max="2820" width="12.140625" customWidth="1"/>
    <col min="2821" max="2821" width="10.7109375" customWidth="1"/>
    <col min="2822" max="2822" width="9.5703125" customWidth="1"/>
    <col min="2823" max="2823" width="9.7109375" customWidth="1"/>
    <col min="3073" max="3073" width="29.28515625" customWidth="1"/>
    <col min="3074" max="3074" width="8.7109375" customWidth="1"/>
    <col min="3076" max="3076" width="12.140625" customWidth="1"/>
    <col min="3077" max="3077" width="10.7109375" customWidth="1"/>
    <col min="3078" max="3078" width="9.5703125" customWidth="1"/>
    <col min="3079" max="3079" width="9.7109375" customWidth="1"/>
    <col min="3329" max="3329" width="29.28515625" customWidth="1"/>
    <col min="3330" max="3330" width="8.7109375" customWidth="1"/>
    <col min="3332" max="3332" width="12.140625" customWidth="1"/>
    <col min="3333" max="3333" width="10.7109375" customWidth="1"/>
    <col min="3334" max="3334" width="9.5703125" customWidth="1"/>
    <col min="3335" max="3335" width="9.7109375" customWidth="1"/>
    <col min="3585" max="3585" width="29.28515625" customWidth="1"/>
    <col min="3586" max="3586" width="8.7109375" customWidth="1"/>
    <col min="3588" max="3588" width="12.140625" customWidth="1"/>
    <col min="3589" max="3589" width="10.7109375" customWidth="1"/>
    <col min="3590" max="3590" width="9.5703125" customWidth="1"/>
    <col min="3591" max="3591" width="9.7109375" customWidth="1"/>
    <col min="3841" max="3841" width="29.28515625" customWidth="1"/>
    <col min="3842" max="3842" width="8.7109375" customWidth="1"/>
    <col min="3844" max="3844" width="12.140625" customWidth="1"/>
    <col min="3845" max="3845" width="10.7109375" customWidth="1"/>
    <col min="3846" max="3846" width="9.5703125" customWidth="1"/>
    <col min="3847" max="3847" width="9.7109375" customWidth="1"/>
    <col min="4097" max="4097" width="29.28515625" customWidth="1"/>
    <col min="4098" max="4098" width="8.7109375" customWidth="1"/>
    <col min="4100" max="4100" width="12.140625" customWidth="1"/>
    <col min="4101" max="4101" width="10.7109375" customWidth="1"/>
    <col min="4102" max="4102" width="9.5703125" customWidth="1"/>
    <col min="4103" max="4103" width="9.7109375" customWidth="1"/>
    <col min="4353" max="4353" width="29.28515625" customWidth="1"/>
    <col min="4354" max="4354" width="8.7109375" customWidth="1"/>
    <col min="4356" max="4356" width="12.140625" customWidth="1"/>
    <col min="4357" max="4357" width="10.7109375" customWidth="1"/>
    <col min="4358" max="4358" width="9.5703125" customWidth="1"/>
    <col min="4359" max="4359" width="9.7109375" customWidth="1"/>
    <col min="4609" max="4609" width="29.28515625" customWidth="1"/>
    <col min="4610" max="4610" width="8.7109375" customWidth="1"/>
    <col min="4612" max="4612" width="12.140625" customWidth="1"/>
    <col min="4613" max="4613" width="10.7109375" customWidth="1"/>
    <col min="4614" max="4614" width="9.5703125" customWidth="1"/>
    <col min="4615" max="4615" width="9.7109375" customWidth="1"/>
    <col min="4865" max="4865" width="29.28515625" customWidth="1"/>
    <col min="4866" max="4866" width="8.7109375" customWidth="1"/>
    <col min="4868" max="4868" width="12.140625" customWidth="1"/>
    <col min="4869" max="4869" width="10.7109375" customWidth="1"/>
    <col min="4870" max="4870" width="9.5703125" customWidth="1"/>
    <col min="4871" max="4871" width="9.7109375" customWidth="1"/>
    <col min="5121" max="5121" width="29.28515625" customWidth="1"/>
    <col min="5122" max="5122" width="8.7109375" customWidth="1"/>
    <col min="5124" max="5124" width="12.140625" customWidth="1"/>
    <col min="5125" max="5125" width="10.7109375" customWidth="1"/>
    <col min="5126" max="5126" width="9.5703125" customWidth="1"/>
    <col min="5127" max="5127" width="9.7109375" customWidth="1"/>
    <col min="5377" max="5377" width="29.28515625" customWidth="1"/>
    <col min="5378" max="5378" width="8.7109375" customWidth="1"/>
    <col min="5380" max="5380" width="12.140625" customWidth="1"/>
    <col min="5381" max="5381" width="10.7109375" customWidth="1"/>
    <col min="5382" max="5382" width="9.5703125" customWidth="1"/>
    <col min="5383" max="5383" width="9.7109375" customWidth="1"/>
    <col min="5633" max="5633" width="29.28515625" customWidth="1"/>
    <col min="5634" max="5634" width="8.7109375" customWidth="1"/>
    <col min="5636" max="5636" width="12.140625" customWidth="1"/>
    <col min="5637" max="5637" width="10.7109375" customWidth="1"/>
    <col min="5638" max="5638" width="9.5703125" customWidth="1"/>
    <col min="5639" max="5639" width="9.7109375" customWidth="1"/>
    <col min="5889" max="5889" width="29.28515625" customWidth="1"/>
    <col min="5890" max="5890" width="8.7109375" customWidth="1"/>
    <col min="5892" max="5892" width="12.140625" customWidth="1"/>
    <col min="5893" max="5893" width="10.7109375" customWidth="1"/>
    <col min="5894" max="5894" width="9.5703125" customWidth="1"/>
    <col min="5895" max="5895" width="9.7109375" customWidth="1"/>
    <col min="6145" max="6145" width="29.28515625" customWidth="1"/>
    <col min="6146" max="6146" width="8.7109375" customWidth="1"/>
    <col min="6148" max="6148" width="12.140625" customWidth="1"/>
    <col min="6149" max="6149" width="10.7109375" customWidth="1"/>
    <col min="6150" max="6150" width="9.5703125" customWidth="1"/>
    <col min="6151" max="6151" width="9.7109375" customWidth="1"/>
    <col min="6401" max="6401" width="29.28515625" customWidth="1"/>
    <col min="6402" max="6402" width="8.7109375" customWidth="1"/>
    <col min="6404" max="6404" width="12.140625" customWidth="1"/>
    <col min="6405" max="6405" width="10.7109375" customWidth="1"/>
    <col min="6406" max="6406" width="9.5703125" customWidth="1"/>
    <col min="6407" max="6407" width="9.7109375" customWidth="1"/>
    <col min="6657" max="6657" width="29.28515625" customWidth="1"/>
    <col min="6658" max="6658" width="8.7109375" customWidth="1"/>
    <col min="6660" max="6660" width="12.140625" customWidth="1"/>
    <col min="6661" max="6661" width="10.7109375" customWidth="1"/>
    <col min="6662" max="6662" width="9.5703125" customWidth="1"/>
    <col min="6663" max="6663" width="9.7109375" customWidth="1"/>
    <col min="6913" max="6913" width="29.28515625" customWidth="1"/>
    <col min="6914" max="6914" width="8.7109375" customWidth="1"/>
    <col min="6916" max="6916" width="12.140625" customWidth="1"/>
    <col min="6917" max="6917" width="10.7109375" customWidth="1"/>
    <col min="6918" max="6918" width="9.5703125" customWidth="1"/>
    <col min="6919" max="6919" width="9.7109375" customWidth="1"/>
    <col min="7169" max="7169" width="29.28515625" customWidth="1"/>
    <col min="7170" max="7170" width="8.7109375" customWidth="1"/>
    <col min="7172" max="7172" width="12.140625" customWidth="1"/>
    <col min="7173" max="7173" width="10.7109375" customWidth="1"/>
    <col min="7174" max="7174" width="9.5703125" customWidth="1"/>
    <col min="7175" max="7175" width="9.7109375" customWidth="1"/>
    <col min="7425" max="7425" width="29.28515625" customWidth="1"/>
    <col min="7426" max="7426" width="8.7109375" customWidth="1"/>
    <col min="7428" max="7428" width="12.140625" customWidth="1"/>
    <col min="7429" max="7429" width="10.7109375" customWidth="1"/>
    <col min="7430" max="7430" width="9.5703125" customWidth="1"/>
    <col min="7431" max="7431" width="9.7109375" customWidth="1"/>
    <col min="7681" max="7681" width="29.28515625" customWidth="1"/>
    <col min="7682" max="7682" width="8.7109375" customWidth="1"/>
    <col min="7684" max="7684" width="12.140625" customWidth="1"/>
    <col min="7685" max="7685" width="10.7109375" customWidth="1"/>
    <col min="7686" max="7686" width="9.5703125" customWidth="1"/>
    <col min="7687" max="7687" width="9.7109375" customWidth="1"/>
    <col min="7937" max="7937" width="29.28515625" customWidth="1"/>
    <col min="7938" max="7938" width="8.7109375" customWidth="1"/>
    <col min="7940" max="7940" width="12.140625" customWidth="1"/>
    <col min="7941" max="7941" width="10.7109375" customWidth="1"/>
    <col min="7942" max="7942" width="9.5703125" customWidth="1"/>
    <col min="7943" max="7943" width="9.7109375" customWidth="1"/>
    <col min="8193" max="8193" width="29.28515625" customWidth="1"/>
    <col min="8194" max="8194" width="8.7109375" customWidth="1"/>
    <col min="8196" max="8196" width="12.140625" customWidth="1"/>
    <col min="8197" max="8197" width="10.7109375" customWidth="1"/>
    <col min="8198" max="8198" width="9.5703125" customWidth="1"/>
    <col min="8199" max="8199" width="9.7109375" customWidth="1"/>
    <col min="8449" max="8449" width="29.28515625" customWidth="1"/>
    <col min="8450" max="8450" width="8.7109375" customWidth="1"/>
    <col min="8452" max="8452" width="12.140625" customWidth="1"/>
    <col min="8453" max="8453" width="10.7109375" customWidth="1"/>
    <col min="8454" max="8454" width="9.5703125" customWidth="1"/>
    <col min="8455" max="8455" width="9.7109375" customWidth="1"/>
    <col min="8705" max="8705" width="29.28515625" customWidth="1"/>
    <col min="8706" max="8706" width="8.7109375" customWidth="1"/>
    <col min="8708" max="8708" width="12.140625" customWidth="1"/>
    <col min="8709" max="8709" width="10.7109375" customWidth="1"/>
    <col min="8710" max="8710" width="9.5703125" customWidth="1"/>
    <col min="8711" max="8711" width="9.7109375" customWidth="1"/>
    <col min="8961" max="8961" width="29.28515625" customWidth="1"/>
    <col min="8962" max="8962" width="8.7109375" customWidth="1"/>
    <col min="8964" max="8964" width="12.140625" customWidth="1"/>
    <col min="8965" max="8965" width="10.7109375" customWidth="1"/>
    <col min="8966" max="8966" width="9.5703125" customWidth="1"/>
    <col min="8967" max="8967" width="9.7109375" customWidth="1"/>
    <col min="9217" max="9217" width="29.28515625" customWidth="1"/>
    <col min="9218" max="9218" width="8.7109375" customWidth="1"/>
    <col min="9220" max="9220" width="12.140625" customWidth="1"/>
    <col min="9221" max="9221" width="10.7109375" customWidth="1"/>
    <col min="9222" max="9222" width="9.5703125" customWidth="1"/>
    <col min="9223" max="9223" width="9.7109375" customWidth="1"/>
    <col min="9473" max="9473" width="29.28515625" customWidth="1"/>
    <col min="9474" max="9474" width="8.7109375" customWidth="1"/>
    <col min="9476" max="9476" width="12.140625" customWidth="1"/>
    <col min="9477" max="9477" width="10.7109375" customWidth="1"/>
    <col min="9478" max="9478" width="9.5703125" customWidth="1"/>
    <col min="9479" max="9479" width="9.7109375" customWidth="1"/>
    <col min="9729" max="9729" width="29.28515625" customWidth="1"/>
    <col min="9730" max="9730" width="8.7109375" customWidth="1"/>
    <col min="9732" max="9732" width="12.140625" customWidth="1"/>
    <col min="9733" max="9733" width="10.7109375" customWidth="1"/>
    <col min="9734" max="9734" width="9.5703125" customWidth="1"/>
    <col min="9735" max="9735" width="9.7109375" customWidth="1"/>
    <col min="9985" max="9985" width="29.28515625" customWidth="1"/>
    <col min="9986" max="9986" width="8.7109375" customWidth="1"/>
    <col min="9988" max="9988" width="12.140625" customWidth="1"/>
    <col min="9989" max="9989" width="10.7109375" customWidth="1"/>
    <col min="9990" max="9990" width="9.5703125" customWidth="1"/>
    <col min="9991" max="9991" width="9.7109375" customWidth="1"/>
    <col min="10241" max="10241" width="29.28515625" customWidth="1"/>
    <col min="10242" max="10242" width="8.7109375" customWidth="1"/>
    <col min="10244" max="10244" width="12.140625" customWidth="1"/>
    <col min="10245" max="10245" width="10.7109375" customWidth="1"/>
    <col min="10246" max="10246" width="9.5703125" customWidth="1"/>
    <col min="10247" max="10247" width="9.7109375" customWidth="1"/>
    <col min="10497" max="10497" width="29.28515625" customWidth="1"/>
    <col min="10498" max="10498" width="8.7109375" customWidth="1"/>
    <col min="10500" max="10500" width="12.140625" customWidth="1"/>
    <col min="10501" max="10501" width="10.7109375" customWidth="1"/>
    <col min="10502" max="10502" width="9.5703125" customWidth="1"/>
    <col min="10503" max="10503" width="9.7109375" customWidth="1"/>
    <col min="10753" max="10753" width="29.28515625" customWidth="1"/>
    <col min="10754" max="10754" width="8.7109375" customWidth="1"/>
    <col min="10756" max="10756" width="12.140625" customWidth="1"/>
    <col min="10757" max="10757" width="10.7109375" customWidth="1"/>
    <col min="10758" max="10758" width="9.5703125" customWidth="1"/>
    <col min="10759" max="10759" width="9.7109375" customWidth="1"/>
    <col min="11009" max="11009" width="29.28515625" customWidth="1"/>
    <col min="11010" max="11010" width="8.7109375" customWidth="1"/>
    <col min="11012" max="11012" width="12.140625" customWidth="1"/>
    <col min="11013" max="11013" width="10.7109375" customWidth="1"/>
    <col min="11014" max="11014" width="9.5703125" customWidth="1"/>
    <col min="11015" max="11015" width="9.7109375" customWidth="1"/>
    <col min="11265" max="11265" width="29.28515625" customWidth="1"/>
    <col min="11266" max="11266" width="8.7109375" customWidth="1"/>
    <col min="11268" max="11268" width="12.140625" customWidth="1"/>
    <col min="11269" max="11269" width="10.7109375" customWidth="1"/>
    <col min="11270" max="11270" width="9.5703125" customWidth="1"/>
    <col min="11271" max="11271" width="9.7109375" customWidth="1"/>
    <col min="11521" max="11521" width="29.28515625" customWidth="1"/>
    <col min="11522" max="11522" width="8.7109375" customWidth="1"/>
    <col min="11524" max="11524" width="12.140625" customWidth="1"/>
    <col min="11525" max="11525" width="10.7109375" customWidth="1"/>
    <col min="11526" max="11526" width="9.5703125" customWidth="1"/>
    <col min="11527" max="11527" width="9.7109375" customWidth="1"/>
    <col min="11777" max="11777" width="29.28515625" customWidth="1"/>
    <col min="11778" max="11778" width="8.7109375" customWidth="1"/>
    <col min="11780" max="11780" width="12.140625" customWidth="1"/>
    <col min="11781" max="11781" width="10.7109375" customWidth="1"/>
    <col min="11782" max="11782" width="9.5703125" customWidth="1"/>
    <col min="11783" max="11783" width="9.7109375" customWidth="1"/>
    <col min="12033" max="12033" width="29.28515625" customWidth="1"/>
    <col min="12034" max="12034" width="8.7109375" customWidth="1"/>
    <col min="12036" max="12036" width="12.140625" customWidth="1"/>
    <col min="12037" max="12037" width="10.7109375" customWidth="1"/>
    <col min="12038" max="12038" width="9.5703125" customWidth="1"/>
    <col min="12039" max="12039" width="9.7109375" customWidth="1"/>
    <col min="12289" max="12289" width="29.28515625" customWidth="1"/>
    <col min="12290" max="12290" width="8.7109375" customWidth="1"/>
    <col min="12292" max="12292" width="12.140625" customWidth="1"/>
    <col min="12293" max="12293" width="10.7109375" customWidth="1"/>
    <col min="12294" max="12294" width="9.5703125" customWidth="1"/>
    <col min="12295" max="12295" width="9.7109375" customWidth="1"/>
    <col min="12545" max="12545" width="29.28515625" customWidth="1"/>
    <col min="12546" max="12546" width="8.7109375" customWidth="1"/>
    <col min="12548" max="12548" width="12.140625" customWidth="1"/>
    <col min="12549" max="12549" width="10.7109375" customWidth="1"/>
    <col min="12550" max="12550" width="9.5703125" customWidth="1"/>
    <col min="12551" max="12551" width="9.7109375" customWidth="1"/>
    <col min="12801" max="12801" width="29.28515625" customWidth="1"/>
    <col min="12802" max="12802" width="8.7109375" customWidth="1"/>
    <col min="12804" max="12804" width="12.140625" customWidth="1"/>
    <col min="12805" max="12805" width="10.7109375" customWidth="1"/>
    <col min="12806" max="12806" width="9.5703125" customWidth="1"/>
    <col min="12807" max="12807" width="9.7109375" customWidth="1"/>
    <col min="13057" max="13057" width="29.28515625" customWidth="1"/>
    <col min="13058" max="13058" width="8.7109375" customWidth="1"/>
    <col min="13060" max="13060" width="12.140625" customWidth="1"/>
    <col min="13061" max="13061" width="10.7109375" customWidth="1"/>
    <col min="13062" max="13062" width="9.5703125" customWidth="1"/>
    <col min="13063" max="13063" width="9.7109375" customWidth="1"/>
    <col min="13313" max="13313" width="29.28515625" customWidth="1"/>
    <col min="13314" max="13314" width="8.7109375" customWidth="1"/>
    <col min="13316" max="13316" width="12.140625" customWidth="1"/>
    <col min="13317" max="13317" width="10.7109375" customWidth="1"/>
    <col min="13318" max="13318" width="9.5703125" customWidth="1"/>
    <col min="13319" max="13319" width="9.7109375" customWidth="1"/>
    <col min="13569" max="13569" width="29.28515625" customWidth="1"/>
    <col min="13570" max="13570" width="8.7109375" customWidth="1"/>
    <col min="13572" max="13572" width="12.140625" customWidth="1"/>
    <col min="13573" max="13573" width="10.7109375" customWidth="1"/>
    <col min="13574" max="13574" width="9.5703125" customWidth="1"/>
    <col min="13575" max="13575" width="9.7109375" customWidth="1"/>
    <col min="13825" max="13825" width="29.28515625" customWidth="1"/>
    <col min="13826" max="13826" width="8.7109375" customWidth="1"/>
    <col min="13828" max="13828" width="12.140625" customWidth="1"/>
    <col min="13829" max="13829" width="10.7109375" customWidth="1"/>
    <col min="13830" max="13830" width="9.5703125" customWidth="1"/>
    <col min="13831" max="13831" width="9.7109375" customWidth="1"/>
    <col min="14081" max="14081" width="29.28515625" customWidth="1"/>
    <col min="14082" max="14082" width="8.7109375" customWidth="1"/>
    <col min="14084" max="14084" width="12.140625" customWidth="1"/>
    <col min="14085" max="14085" width="10.7109375" customWidth="1"/>
    <col min="14086" max="14086" width="9.5703125" customWidth="1"/>
    <col min="14087" max="14087" width="9.7109375" customWidth="1"/>
    <col min="14337" max="14337" width="29.28515625" customWidth="1"/>
    <col min="14338" max="14338" width="8.7109375" customWidth="1"/>
    <col min="14340" max="14340" width="12.140625" customWidth="1"/>
    <col min="14341" max="14341" width="10.7109375" customWidth="1"/>
    <col min="14342" max="14342" width="9.5703125" customWidth="1"/>
    <col min="14343" max="14343" width="9.7109375" customWidth="1"/>
    <col min="14593" max="14593" width="29.28515625" customWidth="1"/>
    <col min="14594" max="14594" width="8.7109375" customWidth="1"/>
    <col min="14596" max="14596" width="12.140625" customWidth="1"/>
    <col min="14597" max="14597" width="10.7109375" customWidth="1"/>
    <col min="14598" max="14598" width="9.5703125" customWidth="1"/>
    <col min="14599" max="14599" width="9.7109375" customWidth="1"/>
    <col min="14849" max="14849" width="29.28515625" customWidth="1"/>
    <col min="14850" max="14850" width="8.7109375" customWidth="1"/>
    <col min="14852" max="14852" width="12.140625" customWidth="1"/>
    <col min="14853" max="14853" width="10.7109375" customWidth="1"/>
    <col min="14854" max="14854" width="9.5703125" customWidth="1"/>
    <col min="14855" max="14855" width="9.7109375" customWidth="1"/>
    <col min="15105" max="15105" width="29.28515625" customWidth="1"/>
    <col min="15106" max="15106" width="8.7109375" customWidth="1"/>
    <col min="15108" max="15108" width="12.140625" customWidth="1"/>
    <col min="15109" max="15109" width="10.7109375" customWidth="1"/>
    <col min="15110" max="15110" width="9.5703125" customWidth="1"/>
    <col min="15111" max="15111" width="9.7109375" customWidth="1"/>
    <col min="15361" max="15361" width="29.28515625" customWidth="1"/>
    <col min="15362" max="15362" width="8.7109375" customWidth="1"/>
    <col min="15364" max="15364" width="12.140625" customWidth="1"/>
    <col min="15365" max="15365" width="10.7109375" customWidth="1"/>
    <col min="15366" max="15366" width="9.5703125" customWidth="1"/>
    <col min="15367" max="15367" width="9.7109375" customWidth="1"/>
    <col min="15617" max="15617" width="29.28515625" customWidth="1"/>
    <col min="15618" max="15618" width="8.7109375" customWidth="1"/>
    <col min="15620" max="15620" width="12.140625" customWidth="1"/>
    <col min="15621" max="15621" width="10.7109375" customWidth="1"/>
    <col min="15622" max="15622" width="9.5703125" customWidth="1"/>
    <col min="15623" max="15623" width="9.7109375" customWidth="1"/>
    <col min="15873" max="15873" width="29.28515625" customWidth="1"/>
    <col min="15874" max="15874" width="8.7109375" customWidth="1"/>
    <col min="15876" max="15876" width="12.140625" customWidth="1"/>
    <col min="15877" max="15877" width="10.7109375" customWidth="1"/>
    <col min="15878" max="15878" width="9.5703125" customWidth="1"/>
    <col min="15879" max="15879" width="9.7109375" customWidth="1"/>
    <col min="16129" max="16129" width="29.28515625" customWidth="1"/>
    <col min="16130" max="16130" width="8.7109375" customWidth="1"/>
    <col min="16132" max="16132" width="12.140625" customWidth="1"/>
    <col min="16133" max="16133" width="10.7109375" customWidth="1"/>
    <col min="16134" max="16134" width="9.5703125" customWidth="1"/>
    <col min="16135" max="16135" width="9.7109375" customWidth="1"/>
  </cols>
  <sheetData>
    <row r="2" spans="1:4" s="1" customFormat="1" ht="15.75" x14ac:dyDescent="0.2">
      <c r="B2" s="2" t="s">
        <v>0</v>
      </c>
    </row>
    <row r="3" spans="1:4" s="1" customFormat="1" ht="15.75" x14ac:dyDescent="0.2">
      <c r="B3" s="2" t="s">
        <v>1</v>
      </c>
    </row>
    <row r="4" spans="1:4" s="1" customFormat="1" ht="15.75" x14ac:dyDescent="0.2">
      <c r="B4" s="2" t="s">
        <v>2</v>
      </c>
    </row>
    <row r="5" spans="1:4" s="1" customFormat="1" ht="15" x14ac:dyDescent="0.2"/>
    <row r="8" spans="1:4" ht="15.75" x14ac:dyDescent="0.2">
      <c r="A8" s="33" t="s">
        <v>3</v>
      </c>
      <c r="B8" s="33"/>
      <c r="C8" s="33"/>
      <c r="D8" s="20"/>
    </row>
    <row r="9" spans="1:4" x14ac:dyDescent="0.2">
      <c r="A9" s="34" t="s">
        <v>4</v>
      </c>
      <c r="B9" s="34"/>
      <c r="C9" s="34"/>
      <c r="D9" s="21"/>
    </row>
    <row r="10" spans="1:4" x14ac:dyDescent="0.2">
      <c r="A10" s="34" t="s">
        <v>54</v>
      </c>
      <c r="B10" s="34"/>
      <c r="C10" s="34"/>
      <c r="D10" s="21"/>
    </row>
    <row r="13" spans="1:4" x14ac:dyDescent="0.2">
      <c r="A13" s="8" t="s">
        <v>5</v>
      </c>
      <c r="B13" s="6" t="s">
        <v>6</v>
      </c>
      <c r="C13" s="4" t="s">
        <v>7</v>
      </c>
      <c r="D13" s="5"/>
    </row>
    <row r="14" spans="1:4" x14ac:dyDescent="0.2">
      <c r="A14" s="9"/>
      <c r="B14" s="10"/>
      <c r="C14" s="10"/>
    </row>
    <row r="15" spans="1:4" x14ac:dyDescent="0.2">
      <c r="A15" s="9"/>
      <c r="B15" s="10"/>
      <c r="C15" s="10"/>
    </row>
    <row r="16" spans="1:4" ht="15" x14ac:dyDescent="0.2">
      <c r="A16" s="17" t="s">
        <v>8</v>
      </c>
      <c r="B16" s="6">
        <v>6326</v>
      </c>
      <c r="C16" s="6">
        <v>3239</v>
      </c>
      <c r="D16" s="7"/>
    </row>
    <row r="19" spans="1:8" ht="38.25" x14ac:dyDescent="0.2">
      <c r="A19" s="8" t="s">
        <v>9</v>
      </c>
      <c r="B19" s="6" t="s">
        <v>6</v>
      </c>
      <c r="C19" s="4" t="s">
        <v>7</v>
      </c>
      <c r="D19" s="18" t="s">
        <v>10</v>
      </c>
      <c r="E19" s="8" t="s">
        <v>11</v>
      </c>
      <c r="F19" s="6" t="s">
        <v>6</v>
      </c>
      <c r="G19" s="4" t="s">
        <v>7</v>
      </c>
      <c r="H19" s="18" t="s">
        <v>10</v>
      </c>
    </row>
    <row r="20" spans="1:8" x14ac:dyDescent="0.2">
      <c r="A20" s="9"/>
      <c r="B20" s="23"/>
      <c r="C20" s="23"/>
      <c r="D20"/>
    </row>
    <row r="21" spans="1:8" x14ac:dyDescent="0.2">
      <c r="A21" s="9" t="s">
        <v>12</v>
      </c>
      <c r="B21" s="23">
        <v>2</v>
      </c>
      <c r="C21" s="23">
        <v>0</v>
      </c>
      <c r="D21" s="9"/>
      <c r="H21" s="22"/>
    </row>
    <row r="22" spans="1:8" x14ac:dyDescent="0.2">
      <c r="A22" s="9" t="s">
        <v>13</v>
      </c>
      <c r="B22" s="23">
        <v>865</v>
      </c>
      <c r="C22" s="23">
        <v>386</v>
      </c>
      <c r="D22" s="11">
        <f>(B22+B21)/$B$35*100</f>
        <v>13.513092269326682</v>
      </c>
      <c r="E22" s="12" t="s">
        <v>14</v>
      </c>
      <c r="F22" s="9">
        <f>SUM(B21:B22)</f>
        <v>867</v>
      </c>
      <c r="G22" s="9">
        <f>SUM(C21:C22)</f>
        <v>386</v>
      </c>
      <c r="H22" s="11">
        <f>(F22+F21)/$F$35*100</f>
        <v>13.513092269326682</v>
      </c>
    </row>
    <row r="23" spans="1:8" x14ac:dyDescent="0.2">
      <c r="A23" s="9" t="s">
        <v>15</v>
      </c>
      <c r="B23" s="23">
        <v>87</v>
      </c>
      <c r="C23" s="23">
        <v>30</v>
      </c>
      <c r="D23" s="11">
        <f>B23/$B$35*100</f>
        <v>1.3559850374064839</v>
      </c>
      <c r="E23" s="12" t="s">
        <v>16</v>
      </c>
      <c r="F23" s="23">
        <f t="shared" ref="F23:G27" si="0">B23</f>
        <v>87</v>
      </c>
      <c r="G23" s="23">
        <f t="shared" si="0"/>
        <v>30</v>
      </c>
      <c r="H23" s="11">
        <f>F23/$F$35*100</f>
        <v>1.3559850374064839</v>
      </c>
    </row>
    <row r="24" spans="1:8" x14ac:dyDescent="0.2">
      <c r="A24" s="9" t="s">
        <v>17</v>
      </c>
      <c r="B24" s="23">
        <v>1802</v>
      </c>
      <c r="C24" s="23">
        <v>576</v>
      </c>
      <c r="D24" s="11">
        <f t="shared" ref="D24:D33" si="1">B24/$B$35*100</f>
        <v>28.086034912718205</v>
      </c>
      <c r="E24" s="12" t="s">
        <v>18</v>
      </c>
      <c r="F24" s="23">
        <f t="shared" si="0"/>
        <v>1802</v>
      </c>
      <c r="G24" s="23">
        <f t="shared" si="0"/>
        <v>576</v>
      </c>
      <c r="H24" s="11">
        <f t="shared" ref="H24:H30" si="2">F24/$F$35*100</f>
        <v>28.086034912718205</v>
      </c>
    </row>
    <row r="25" spans="1:8" x14ac:dyDescent="0.2">
      <c r="A25" s="9" t="s">
        <v>19</v>
      </c>
      <c r="B25" s="23">
        <v>2000</v>
      </c>
      <c r="C25" s="23">
        <v>1168</v>
      </c>
      <c r="D25" s="11">
        <f t="shared" si="1"/>
        <v>31.172069825436409</v>
      </c>
      <c r="E25" s="12" t="s">
        <v>20</v>
      </c>
      <c r="F25" s="23">
        <f t="shared" si="0"/>
        <v>2000</v>
      </c>
      <c r="G25" s="23">
        <f t="shared" si="0"/>
        <v>1168</v>
      </c>
      <c r="H25" s="11">
        <f t="shared" si="2"/>
        <v>31.172069825436409</v>
      </c>
    </row>
    <row r="26" spans="1:8" x14ac:dyDescent="0.2">
      <c r="A26" s="9" t="s">
        <v>21</v>
      </c>
      <c r="B26" s="23">
        <v>65</v>
      </c>
      <c r="C26" s="23">
        <v>15</v>
      </c>
      <c r="D26" s="11">
        <f t="shared" si="1"/>
        <v>1.0130922693266833</v>
      </c>
      <c r="E26" s="12" t="s">
        <v>22</v>
      </c>
      <c r="F26" s="23">
        <f t="shared" si="0"/>
        <v>65</v>
      </c>
      <c r="G26" s="23">
        <f t="shared" si="0"/>
        <v>15</v>
      </c>
      <c r="H26" s="11">
        <f t="shared" si="2"/>
        <v>1.0130922693266833</v>
      </c>
    </row>
    <row r="27" spans="1:8" x14ac:dyDescent="0.2">
      <c r="A27" s="9" t="s">
        <v>23</v>
      </c>
      <c r="B27" s="23">
        <v>108</v>
      </c>
      <c r="C27" s="23">
        <v>47</v>
      </c>
      <c r="D27" s="11">
        <f t="shared" si="1"/>
        <v>1.6832917705735659</v>
      </c>
      <c r="E27" s="12" t="s">
        <v>24</v>
      </c>
      <c r="F27" s="23">
        <f t="shared" si="0"/>
        <v>108</v>
      </c>
      <c r="G27" s="23">
        <f t="shared" si="0"/>
        <v>47</v>
      </c>
      <c r="H27" s="11">
        <f t="shared" si="2"/>
        <v>1.6832917705735659</v>
      </c>
    </row>
    <row r="28" spans="1:8" x14ac:dyDescent="0.2">
      <c r="A28" s="9" t="s">
        <v>25</v>
      </c>
      <c r="B28" s="23">
        <v>265</v>
      </c>
      <c r="C28" s="23">
        <v>175</v>
      </c>
      <c r="D28" s="11">
        <f t="shared" si="1"/>
        <v>4.1302992518703245</v>
      </c>
      <c r="E28" s="12" t="s">
        <v>26</v>
      </c>
      <c r="F28" s="10">
        <f>SUM(B28:B29)</f>
        <v>1369</v>
      </c>
      <c r="G28" s="10">
        <f>SUM(C28:C29)</f>
        <v>937</v>
      </c>
      <c r="H28" s="11">
        <f t="shared" si="2"/>
        <v>21.337281795511224</v>
      </c>
    </row>
    <row r="29" spans="1:8" x14ac:dyDescent="0.2">
      <c r="A29" s="22" t="s">
        <v>27</v>
      </c>
      <c r="B29" s="23">
        <v>1104</v>
      </c>
      <c r="C29" s="23">
        <v>762</v>
      </c>
      <c r="D29" s="11">
        <f t="shared" si="1"/>
        <v>17.206982543640898</v>
      </c>
      <c r="E29" s="13" t="s">
        <v>28</v>
      </c>
      <c r="F29" s="14">
        <f>SUM(B30:B32)</f>
        <v>104</v>
      </c>
      <c r="G29" s="14">
        <f>SUM(C30:C32)</f>
        <v>73</v>
      </c>
      <c r="H29" s="11">
        <f t="shared" si="2"/>
        <v>1.6209476309226933</v>
      </c>
    </row>
    <row r="30" spans="1:8" x14ac:dyDescent="0.2">
      <c r="A30" s="9" t="s">
        <v>29</v>
      </c>
      <c r="B30" s="23">
        <v>73</v>
      </c>
      <c r="C30" s="23">
        <v>53</v>
      </c>
      <c r="D30" s="11">
        <f t="shared" si="1"/>
        <v>1.1377805486284289</v>
      </c>
      <c r="E30" s="15" t="s">
        <v>30</v>
      </c>
      <c r="F30" s="10">
        <f>B33</f>
        <v>14</v>
      </c>
      <c r="G30" s="10">
        <f>C33</f>
        <v>7</v>
      </c>
      <c r="H30" s="11">
        <f t="shared" si="2"/>
        <v>0.21820448877805484</v>
      </c>
    </row>
    <row r="31" spans="1:8" x14ac:dyDescent="0.2">
      <c r="A31" s="9" t="s">
        <v>31</v>
      </c>
      <c r="B31" s="23">
        <v>22</v>
      </c>
      <c r="C31" s="23">
        <v>16</v>
      </c>
      <c r="D31" s="11">
        <f t="shared" si="1"/>
        <v>0.34289276807980046</v>
      </c>
      <c r="H31" s="29"/>
    </row>
    <row r="32" spans="1:8" x14ac:dyDescent="0.2">
      <c r="A32" s="22" t="s">
        <v>32</v>
      </c>
      <c r="B32" s="23">
        <v>9</v>
      </c>
      <c r="C32" s="23">
        <v>4</v>
      </c>
      <c r="D32" s="11">
        <f t="shared" si="1"/>
        <v>0.14027431421446385</v>
      </c>
    </row>
    <row r="33" spans="1:8" x14ac:dyDescent="0.2">
      <c r="A33" s="9" t="s">
        <v>33</v>
      </c>
      <c r="B33" s="23">
        <v>14</v>
      </c>
      <c r="C33" s="23">
        <v>7</v>
      </c>
      <c r="D33" s="11">
        <f t="shared" si="1"/>
        <v>0.21820448877805484</v>
      </c>
    </row>
    <row r="34" spans="1:8" x14ac:dyDescent="0.2">
      <c r="A34" s="9"/>
      <c r="B34" s="23"/>
      <c r="C34" s="23"/>
      <c r="D34" s="9"/>
    </row>
    <row r="35" spans="1:8" x14ac:dyDescent="0.2">
      <c r="A35" s="8" t="s">
        <v>34</v>
      </c>
      <c r="B35" s="6">
        <f>SUM(B21:B34)</f>
        <v>6416</v>
      </c>
      <c r="C35" s="6">
        <f>SUM(C21:C34)</f>
        <v>3239</v>
      </c>
      <c r="D35" s="11">
        <f>SUM(D22:D34)</f>
        <v>99.999999999999986</v>
      </c>
      <c r="F35" s="6">
        <f>SUM(F21:F34)</f>
        <v>6416</v>
      </c>
      <c r="G35" s="6">
        <f>SUM(G21:G34)</f>
        <v>3239</v>
      </c>
      <c r="H35" s="26">
        <f>SUM(H22:H34)</f>
        <v>99.999999999999986</v>
      </c>
    </row>
    <row r="38" spans="1:8" ht="38.25" x14ac:dyDescent="0.2">
      <c r="A38" s="8" t="s">
        <v>35</v>
      </c>
      <c r="B38" s="6" t="s">
        <v>6</v>
      </c>
      <c r="C38" s="4" t="s">
        <v>7</v>
      </c>
      <c r="D38" s="18" t="s">
        <v>10</v>
      </c>
      <c r="H38" s="18" t="s">
        <v>10</v>
      </c>
    </row>
    <row r="39" spans="1:8" x14ac:dyDescent="0.2">
      <c r="A39" s="9"/>
      <c r="B39" s="23"/>
      <c r="C39" s="23"/>
      <c r="D39"/>
    </row>
    <row r="40" spans="1:8" x14ac:dyDescent="0.2">
      <c r="A40" s="9" t="s">
        <v>36</v>
      </c>
      <c r="B40" s="23">
        <v>1</v>
      </c>
      <c r="C40" s="23">
        <v>0</v>
      </c>
      <c r="D40" s="11">
        <f t="shared" ref="D40:D43" si="3">B40/$B$54*100</f>
        <v>1.5586034912718203E-2</v>
      </c>
      <c r="H40" s="24"/>
    </row>
    <row r="41" spans="1:8" x14ac:dyDescent="0.2">
      <c r="A41" s="9" t="s">
        <v>37</v>
      </c>
      <c r="B41" s="23">
        <v>112</v>
      </c>
      <c r="C41" s="23">
        <v>35</v>
      </c>
      <c r="D41" s="11">
        <f t="shared" si="3"/>
        <v>1.7456359102244388</v>
      </c>
      <c r="H41" s="24"/>
    </row>
    <row r="42" spans="1:8" x14ac:dyDescent="0.2">
      <c r="A42" s="9" t="s">
        <v>38</v>
      </c>
      <c r="B42" s="23">
        <v>274</v>
      </c>
      <c r="C42" s="23">
        <v>121</v>
      </c>
      <c r="D42" s="11">
        <f t="shared" si="3"/>
        <v>4.2705735660847877</v>
      </c>
      <c r="H42" s="24"/>
    </row>
    <row r="43" spans="1:8" x14ac:dyDescent="0.2">
      <c r="A43" s="9" t="s">
        <v>39</v>
      </c>
      <c r="B43" s="23">
        <v>366</v>
      </c>
      <c r="C43" s="23">
        <v>222</v>
      </c>
      <c r="D43" s="11">
        <f t="shared" si="3"/>
        <v>5.7044887780548628</v>
      </c>
      <c r="H43" s="24"/>
    </row>
    <row r="44" spans="1:8" x14ac:dyDescent="0.2">
      <c r="A44" s="9" t="s">
        <v>40</v>
      </c>
      <c r="B44" s="23">
        <v>366</v>
      </c>
      <c r="C44" s="23">
        <v>238</v>
      </c>
      <c r="D44" s="11">
        <f>B44/$B$54*100</f>
        <v>5.7044887780548628</v>
      </c>
      <c r="E44" s="16" t="s">
        <v>41</v>
      </c>
      <c r="F44" s="10">
        <f>(B40+B41+B42+B43+B44)</f>
        <v>1119</v>
      </c>
      <c r="G44" s="10">
        <f>(C40+C41+C42+C43+C44)</f>
        <v>616</v>
      </c>
      <c r="H44" s="25">
        <f>F44/$F$54*100</f>
        <v>17.440773067331673</v>
      </c>
    </row>
    <row r="45" spans="1:8" x14ac:dyDescent="0.2">
      <c r="A45" s="9" t="s">
        <v>42</v>
      </c>
      <c r="B45" s="23">
        <v>659</v>
      </c>
      <c r="C45" s="23">
        <v>447</v>
      </c>
      <c r="D45" s="11">
        <f t="shared" ref="D45:D52" si="4">B45/$B$54*100</f>
        <v>10.271197007481296</v>
      </c>
      <c r="E45" s="16"/>
      <c r="F45" s="10"/>
      <c r="G45" s="9"/>
      <c r="H45" s="27"/>
    </row>
    <row r="46" spans="1:8" x14ac:dyDescent="0.2">
      <c r="A46" s="9" t="s">
        <v>43</v>
      </c>
      <c r="B46" s="23">
        <v>737</v>
      </c>
      <c r="C46" s="23">
        <v>428</v>
      </c>
      <c r="D46" s="11">
        <f t="shared" si="4"/>
        <v>11.486907730673316</v>
      </c>
      <c r="E46" s="8" t="s">
        <v>44</v>
      </c>
      <c r="F46" s="10">
        <f>SUM(B45:B46)</f>
        <v>1396</v>
      </c>
      <c r="G46" s="10">
        <f>SUM(C45:C46)</f>
        <v>875</v>
      </c>
      <c r="H46" s="11">
        <f>F46/$F$54*100</f>
        <v>21.758104738154614</v>
      </c>
    </row>
    <row r="47" spans="1:8" x14ac:dyDescent="0.2">
      <c r="A47" s="9" t="s">
        <v>45</v>
      </c>
      <c r="B47" s="23">
        <v>650</v>
      </c>
      <c r="C47" s="23">
        <v>326</v>
      </c>
      <c r="D47" s="11">
        <f t="shared" si="4"/>
        <v>10.130922693266834</v>
      </c>
      <c r="E47" s="16"/>
      <c r="F47" s="9"/>
      <c r="G47" s="9"/>
      <c r="H47" s="22"/>
    </row>
    <row r="48" spans="1:8" x14ac:dyDescent="0.2">
      <c r="A48" s="9" t="s">
        <v>46</v>
      </c>
      <c r="B48" s="23">
        <v>745</v>
      </c>
      <c r="C48" s="23">
        <v>351</v>
      </c>
      <c r="D48" s="11">
        <f t="shared" si="4"/>
        <v>11.611596009975063</v>
      </c>
      <c r="E48" s="8" t="s">
        <v>47</v>
      </c>
      <c r="F48" s="10">
        <f>SUM(B47:B48)</f>
        <v>1395</v>
      </c>
      <c r="G48" s="10">
        <f>SUM(C47:C48)</f>
        <v>677</v>
      </c>
      <c r="H48" s="11">
        <f>F48/$F$54*100</f>
        <v>21.742518703241895</v>
      </c>
    </row>
    <row r="49" spans="1:8" x14ac:dyDescent="0.2">
      <c r="A49" s="9" t="s">
        <v>48</v>
      </c>
      <c r="B49" s="23">
        <v>795</v>
      </c>
      <c r="C49" s="23">
        <v>348</v>
      </c>
      <c r="D49" s="11">
        <f t="shared" si="4"/>
        <v>12.390897755610974</v>
      </c>
      <c r="E49" s="16"/>
      <c r="F49" s="10"/>
      <c r="G49" s="9"/>
      <c r="H49" s="11"/>
    </row>
    <row r="50" spans="1:8" x14ac:dyDescent="0.2">
      <c r="A50" s="9" t="s">
        <v>49</v>
      </c>
      <c r="B50" s="23">
        <v>944</v>
      </c>
      <c r="C50" s="23">
        <v>410</v>
      </c>
      <c r="D50" s="11">
        <f t="shared" si="4"/>
        <v>14.713216957605985</v>
      </c>
      <c r="E50" s="8" t="s">
        <v>50</v>
      </c>
      <c r="F50" s="10">
        <f>SUM(B49:B50)</f>
        <v>1739</v>
      </c>
      <c r="G50" s="10">
        <f>SUM(C49:C50)</f>
        <v>758</v>
      </c>
      <c r="H50" s="11">
        <f>F50/$F$54*100</f>
        <v>27.104114713216958</v>
      </c>
    </row>
    <row r="51" spans="1:8" x14ac:dyDescent="0.2">
      <c r="A51" s="9" t="s">
        <v>51</v>
      </c>
      <c r="B51" s="23">
        <v>767</v>
      </c>
      <c r="C51" s="23">
        <v>313</v>
      </c>
      <c r="D51" s="11">
        <f t="shared" si="4"/>
        <v>11.954488778054863</v>
      </c>
      <c r="E51" s="12"/>
      <c r="F51" s="9"/>
      <c r="G51" s="9"/>
      <c r="H51" s="22"/>
    </row>
    <row r="52" spans="1:8" x14ac:dyDescent="0.2">
      <c r="A52" s="9" t="s">
        <v>52</v>
      </c>
      <c r="B52" s="23">
        <v>0</v>
      </c>
      <c r="C52" s="23">
        <v>0</v>
      </c>
      <c r="D52" s="11">
        <f t="shared" si="4"/>
        <v>0</v>
      </c>
      <c r="E52" s="8" t="s">
        <v>53</v>
      </c>
      <c r="F52" s="10">
        <f>SUM(B51:B52)</f>
        <v>767</v>
      </c>
      <c r="G52" s="10">
        <f>SUM(C51:C52)</f>
        <v>313</v>
      </c>
      <c r="H52" s="11">
        <f>F52/$F$54*100</f>
        <v>11.954488778054863</v>
      </c>
    </row>
    <row r="53" spans="1:8" x14ac:dyDescent="0.2">
      <c r="A53" s="9"/>
      <c r="B53" s="23"/>
      <c r="C53" s="23"/>
      <c r="D53" s="22"/>
      <c r="E53" s="19"/>
      <c r="H53" s="22"/>
    </row>
    <row r="54" spans="1:8" x14ac:dyDescent="0.2">
      <c r="A54" s="8" t="s">
        <v>34</v>
      </c>
      <c r="B54" s="6">
        <f>SUM(B40:B53)</f>
        <v>6416</v>
      </c>
      <c r="C54" s="6">
        <f>SUM(C40:C53)</f>
        <v>3239</v>
      </c>
      <c r="D54" s="11">
        <f>SUM(D40:D53)</f>
        <v>100</v>
      </c>
      <c r="E54" s="19"/>
      <c r="F54" s="6">
        <f>SUM(F40:F53)</f>
        <v>6416</v>
      </c>
      <c r="G54" s="10">
        <f>SUM(G40:G53)</f>
        <v>3239</v>
      </c>
      <c r="H54" s="11">
        <f>SUM(H44:H53)</f>
        <v>100.00000000000001</v>
      </c>
    </row>
  </sheetData>
  <mergeCells count="3">
    <mergeCell ref="A8:C8"/>
    <mergeCell ref="A9:C9"/>
    <mergeCell ref="A10:C10"/>
  </mergeCells>
  <pageMargins left="0.75" right="0.75" top="1" bottom="1" header="0.51041700000000001" footer="0.51041700000000001"/>
  <pageSetup paperSize="9" fitToWidth="0" orientation="portrait" r:id="rId1"/>
  <drawing r:id="rId2"/>
  <extLst>
    <ext uri="smNativeData">
      <pm:sheetPrefs xmlns:pm="smNativeData" day="161294386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4"/>
  <sheetViews>
    <sheetView topLeftCell="A7" workbookViewId="0">
      <selection activeCell="B16" sqref="B16:C55"/>
    </sheetView>
  </sheetViews>
  <sheetFormatPr defaultRowHeight="12.75" x14ac:dyDescent="0.2"/>
  <cols>
    <col min="1" max="1" width="29.28515625" customWidth="1"/>
    <col min="2" max="2" width="8.7109375" style="3" customWidth="1"/>
    <col min="3" max="3" width="9.140625" style="3" customWidth="1"/>
    <col min="4" max="4" width="12.140625" style="3" customWidth="1"/>
    <col min="5" max="5" width="10.7109375" customWidth="1"/>
    <col min="6" max="6" width="9.5703125" customWidth="1"/>
    <col min="7" max="7" width="9.7109375" customWidth="1"/>
    <col min="14" max="14" width="11" customWidth="1"/>
    <col min="251" max="251" width="29.28515625" customWidth="1"/>
    <col min="252" max="252" width="8.7109375" customWidth="1"/>
    <col min="254" max="254" width="12.140625" customWidth="1"/>
    <col min="255" max="255" width="10.7109375" customWidth="1"/>
    <col min="256" max="256" width="9.5703125" customWidth="1"/>
    <col min="257" max="257" width="9.7109375" customWidth="1"/>
    <col min="507" max="507" width="29.28515625" customWidth="1"/>
    <col min="508" max="508" width="8.7109375" customWidth="1"/>
    <col min="510" max="510" width="12.140625" customWidth="1"/>
    <col min="511" max="511" width="10.7109375" customWidth="1"/>
    <col min="512" max="512" width="9.5703125" customWidth="1"/>
    <col min="513" max="513" width="9.7109375" customWidth="1"/>
    <col min="763" max="763" width="29.28515625" customWidth="1"/>
    <col min="764" max="764" width="8.7109375" customWidth="1"/>
    <col min="766" max="766" width="12.140625" customWidth="1"/>
    <col min="767" max="767" width="10.7109375" customWidth="1"/>
    <col min="768" max="768" width="9.5703125" customWidth="1"/>
    <col min="769" max="769" width="9.7109375" customWidth="1"/>
    <col min="1019" max="1019" width="29.28515625" customWidth="1"/>
    <col min="1020" max="1020" width="8.7109375" customWidth="1"/>
    <col min="1022" max="1022" width="12.140625" customWidth="1"/>
    <col min="1023" max="1023" width="10.7109375" customWidth="1"/>
    <col min="1024" max="1024" width="9.5703125" customWidth="1"/>
    <col min="1025" max="1025" width="9.7109375" customWidth="1"/>
    <col min="1275" max="1275" width="29.28515625" customWidth="1"/>
    <col min="1276" max="1276" width="8.7109375" customWidth="1"/>
    <col min="1278" max="1278" width="12.140625" customWidth="1"/>
    <col min="1279" max="1279" width="10.7109375" customWidth="1"/>
    <col min="1280" max="1280" width="9.5703125" customWidth="1"/>
    <col min="1281" max="1281" width="9.7109375" customWidth="1"/>
    <col min="1531" max="1531" width="29.28515625" customWidth="1"/>
    <col min="1532" max="1532" width="8.7109375" customWidth="1"/>
    <col min="1534" max="1534" width="12.140625" customWidth="1"/>
    <col min="1535" max="1535" width="10.7109375" customWidth="1"/>
    <col min="1536" max="1536" width="9.5703125" customWidth="1"/>
    <col min="1537" max="1537" width="9.7109375" customWidth="1"/>
    <col min="1787" max="1787" width="29.28515625" customWidth="1"/>
    <col min="1788" max="1788" width="8.7109375" customWidth="1"/>
    <col min="1790" max="1790" width="12.140625" customWidth="1"/>
    <col min="1791" max="1791" width="10.7109375" customWidth="1"/>
    <col min="1792" max="1792" width="9.5703125" customWidth="1"/>
    <col min="1793" max="1793" width="9.7109375" customWidth="1"/>
    <col min="2043" max="2043" width="29.28515625" customWidth="1"/>
    <col min="2044" max="2044" width="8.7109375" customWidth="1"/>
    <col min="2046" max="2046" width="12.140625" customWidth="1"/>
    <col min="2047" max="2047" width="10.7109375" customWidth="1"/>
    <col min="2048" max="2048" width="9.5703125" customWidth="1"/>
    <col min="2049" max="2049" width="9.7109375" customWidth="1"/>
    <col min="2299" max="2299" width="29.28515625" customWidth="1"/>
    <col min="2300" max="2300" width="8.7109375" customWidth="1"/>
    <col min="2302" max="2302" width="12.140625" customWidth="1"/>
    <col min="2303" max="2303" width="10.7109375" customWidth="1"/>
    <col min="2304" max="2304" width="9.5703125" customWidth="1"/>
    <col min="2305" max="2305" width="9.7109375" customWidth="1"/>
    <col min="2555" max="2555" width="29.28515625" customWidth="1"/>
    <col min="2556" max="2556" width="8.7109375" customWidth="1"/>
    <col min="2558" max="2558" width="12.140625" customWidth="1"/>
    <col min="2559" max="2559" width="10.7109375" customWidth="1"/>
    <col min="2560" max="2560" width="9.5703125" customWidth="1"/>
    <col min="2561" max="2561" width="9.7109375" customWidth="1"/>
    <col min="2811" max="2811" width="29.28515625" customWidth="1"/>
    <col min="2812" max="2812" width="8.7109375" customWidth="1"/>
    <col min="2814" max="2814" width="12.140625" customWidth="1"/>
    <col min="2815" max="2815" width="10.7109375" customWidth="1"/>
    <col min="2816" max="2816" width="9.5703125" customWidth="1"/>
    <col min="2817" max="2817" width="9.7109375" customWidth="1"/>
    <col min="3067" max="3067" width="29.28515625" customWidth="1"/>
    <col min="3068" max="3068" width="8.7109375" customWidth="1"/>
    <col min="3070" max="3070" width="12.140625" customWidth="1"/>
    <col min="3071" max="3071" width="10.7109375" customWidth="1"/>
    <col min="3072" max="3072" width="9.5703125" customWidth="1"/>
    <col min="3073" max="3073" width="9.7109375" customWidth="1"/>
    <col min="3323" max="3323" width="29.28515625" customWidth="1"/>
    <col min="3324" max="3324" width="8.7109375" customWidth="1"/>
    <col min="3326" max="3326" width="12.140625" customWidth="1"/>
    <col min="3327" max="3327" width="10.7109375" customWidth="1"/>
    <col min="3328" max="3328" width="9.5703125" customWidth="1"/>
    <col min="3329" max="3329" width="9.7109375" customWidth="1"/>
    <col min="3579" max="3579" width="29.28515625" customWidth="1"/>
    <col min="3580" max="3580" width="8.7109375" customWidth="1"/>
    <col min="3582" max="3582" width="12.140625" customWidth="1"/>
    <col min="3583" max="3583" width="10.7109375" customWidth="1"/>
    <col min="3584" max="3584" width="9.5703125" customWidth="1"/>
    <col min="3585" max="3585" width="9.7109375" customWidth="1"/>
    <col min="3835" max="3835" width="29.28515625" customWidth="1"/>
    <col min="3836" max="3836" width="8.7109375" customWidth="1"/>
    <col min="3838" max="3838" width="12.140625" customWidth="1"/>
    <col min="3839" max="3839" width="10.7109375" customWidth="1"/>
    <col min="3840" max="3840" width="9.5703125" customWidth="1"/>
    <col min="3841" max="3841" width="9.7109375" customWidth="1"/>
    <col min="4091" max="4091" width="29.28515625" customWidth="1"/>
    <col min="4092" max="4092" width="8.7109375" customWidth="1"/>
    <col min="4094" max="4094" width="12.140625" customWidth="1"/>
    <col min="4095" max="4095" width="10.7109375" customWidth="1"/>
    <col min="4096" max="4096" width="9.5703125" customWidth="1"/>
    <col min="4097" max="4097" width="9.7109375" customWidth="1"/>
    <col min="4347" max="4347" width="29.28515625" customWidth="1"/>
    <col min="4348" max="4348" width="8.7109375" customWidth="1"/>
    <col min="4350" max="4350" width="12.140625" customWidth="1"/>
    <col min="4351" max="4351" width="10.7109375" customWidth="1"/>
    <col min="4352" max="4352" width="9.5703125" customWidth="1"/>
    <col min="4353" max="4353" width="9.7109375" customWidth="1"/>
    <col min="4603" max="4603" width="29.28515625" customWidth="1"/>
    <col min="4604" max="4604" width="8.7109375" customWidth="1"/>
    <col min="4606" max="4606" width="12.140625" customWidth="1"/>
    <col min="4607" max="4607" width="10.7109375" customWidth="1"/>
    <col min="4608" max="4608" width="9.5703125" customWidth="1"/>
    <col min="4609" max="4609" width="9.7109375" customWidth="1"/>
    <col min="4859" max="4859" width="29.28515625" customWidth="1"/>
    <col min="4860" max="4860" width="8.7109375" customWidth="1"/>
    <col min="4862" max="4862" width="12.140625" customWidth="1"/>
    <col min="4863" max="4863" width="10.7109375" customWidth="1"/>
    <col min="4864" max="4864" width="9.5703125" customWidth="1"/>
    <col min="4865" max="4865" width="9.7109375" customWidth="1"/>
    <col min="5115" max="5115" width="29.28515625" customWidth="1"/>
    <col min="5116" max="5116" width="8.7109375" customWidth="1"/>
    <col min="5118" max="5118" width="12.140625" customWidth="1"/>
    <col min="5119" max="5119" width="10.7109375" customWidth="1"/>
    <col min="5120" max="5120" width="9.5703125" customWidth="1"/>
    <col min="5121" max="5121" width="9.7109375" customWidth="1"/>
    <col min="5371" max="5371" width="29.28515625" customWidth="1"/>
    <col min="5372" max="5372" width="8.7109375" customWidth="1"/>
    <col min="5374" max="5374" width="12.140625" customWidth="1"/>
    <col min="5375" max="5375" width="10.7109375" customWidth="1"/>
    <col min="5376" max="5376" width="9.5703125" customWidth="1"/>
    <col min="5377" max="5377" width="9.7109375" customWidth="1"/>
    <col min="5627" max="5627" width="29.28515625" customWidth="1"/>
    <col min="5628" max="5628" width="8.7109375" customWidth="1"/>
    <col min="5630" max="5630" width="12.140625" customWidth="1"/>
    <col min="5631" max="5631" width="10.7109375" customWidth="1"/>
    <col min="5632" max="5632" width="9.5703125" customWidth="1"/>
    <col min="5633" max="5633" width="9.7109375" customWidth="1"/>
    <col min="5883" max="5883" width="29.28515625" customWidth="1"/>
    <col min="5884" max="5884" width="8.7109375" customWidth="1"/>
    <col min="5886" max="5886" width="12.140625" customWidth="1"/>
    <col min="5887" max="5887" width="10.7109375" customWidth="1"/>
    <col min="5888" max="5888" width="9.5703125" customWidth="1"/>
    <col min="5889" max="5889" width="9.7109375" customWidth="1"/>
    <col min="6139" max="6139" width="29.28515625" customWidth="1"/>
    <col min="6140" max="6140" width="8.7109375" customWidth="1"/>
    <col min="6142" max="6142" width="12.140625" customWidth="1"/>
    <col min="6143" max="6143" width="10.7109375" customWidth="1"/>
    <col min="6144" max="6144" width="9.5703125" customWidth="1"/>
    <col min="6145" max="6145" width="9.7109375" customWidth="1"/>
    <col min="6395" max="6395" width="29.28515625" customWidth="1"/>
    <col min="6396" max="6396" width="8.7109375" customWidth="1"/>
    <col min="6398" max="6398" width="12.140625" customWidth="1"/>
    <col min="6399" max="6399" width="10.7109375" customWidth="1"/>
    <col min="6400" max="6400" width="9.5703125" customWidth="1"/>
    <col min="6401" max="6401" width="9.7109375" customWidth="1"/>
    <col min="6651" max="6651" width="29.28515625" customWidth="1"/>
    <col min="6652" max="6652" width="8.7109375" customWidth="1"/>
    <col min="6654" max="6654" width="12.140625" customWidth="1"/>
    <col min="6655" max="6655" width="10.7109375" customWidth="1"/>
    <col min="6656" max="6656" width="9.5703125" customWidth="1"/>
    <col min="6657" max="6657" width="9.7109375" customWidth="1"/>
    <col min="6907" max="6907" width="29.28515625" customWidth="1"/>
    <col min="6908" max="6908" width="8.7109375" customWidth="1"/>
    <col min="6910" max="6910" width="12.140625" customWidth="1"/>
    <col min="6911" max="6911" width="10.7109375" customWidth="1"/>
    <col min="6912" max="6912" width="9.5703125" customWidth="1"/>
    <col min="6913" max="6913" width="9.7109375" customWidth="1"/>
    <col min="7163" max="7163" width="29.28515625" customWidth="1"/>
    <col min="7164" max="7164" width="8.7109375" customWidth="1"/>
    <col min="7166" max="7166" width="12.140625" customWidth="1"/>
    <col min="7167" max="7167" width="10.7109375" customWidth="1"/>
    <col min="7168" max="7168" width="9.5703125" customWidth="1"/>
    <col min="7169" max="7169" width="9.7109375" customWidth="1"/>
    <col min="7419" max="7419" width="29.28515625" customWidth="1"/>
    <col min="7420" max="7420" width="8.7109375" customWidth="1"/>
    <col min="7422" max="7422" width="12.140625" customWidth="1"/>
    <col min="7423" max="7423" width="10.7109375" customWidth="1"/>
    <col min="7424" max="7424" width="9.5703125" customWidth="1"/>
    <col min="7425" max="7425" width="9.7109375" customWidth="1"/>
    <col min="7675" max="7675" width="29.28515625" customWidth="1"/>
    <col min="7676" max="7676" width="8.7109375" customWidth="1"/>
    <col min="7678" max="7678" width="12.140625" customWidth="1"/>
    <col min="7679" max="7679" width="10.7109375" customWidth="1"/>
    <col min="7680" max="7680" width="9.5703125" customWidth="1"/>
    <col min="7681" max="7681" width="9.7109375" customWidth="1"/>
    <col min="7931" max="7931" width="29.28515625" customWidth="1"/>
    <col min="7932" max="7932" width="8.7109375" customWidth="1"/>
    <col min="7934" max="7934" width="12.140625" customWidth="1"/>
    <col min="7935" max="7935" width="10.7109375" customWidth="1"/>
    <col min="7936" max="7936" width="9.5703125" customWidth="1"/>
    <col min="7937" max="7937" width="9.7109375" customWidth="1"/>
    <col min="8187" max="8187" width="29.28515625" customWidth="1"/>
    <col min="8188" max="8188" width="8.7109375" customWidth="1"/>
    <col min="8190" max="8190" width="12.140625" customWidth="1"/>
    <col min="8191" max="8191" width="10.7109375" customWidth="1"/>
    <col min="8192" max="8192" width="9.5703125" customWidth="1"/>
    <col min="8193" max="8193" width="9.7109375" customWidth="1"/>
    <col min="8443" max="8443" width="29.28515625" customWidth="1"/>
    <col min="8444" max="8444" width="8.7109375" customWidth="1"/>
    <col min="8446" max="8446" width="12.140625" customWidth="1"/>
    <col min="8447" max="8447" width="10.7109375" customWidth="1"/>
    <col min="8448" max="8448" width="9.5703125" customWidth="1"/>
    <col min="8449" max="8449" width="9.7109375" customWidth="1"/>
    <col min="8699" max="8699" width="29.28515625" customWidth="1"/>
    <col min="8700" max="8700" width="8.7109375" customWidth="1"/>
    <col min="8702" max="8702" width="12.140625" customWidth="1"/>
    <col min="8703" max="8703" width="10.7109375" customWidth="1"/>
    <col min="8704" max="8704" width="9.5703125" customWidth="1"/>
    <col min="8705" max="8705" width="9.7109375" customWidth="1"/>
    <col min="8955" max="8955" width="29.28515625" customWidth="1"/>
    <col min="8956" max="8956" width="8.7109375" customWidth="1"/>
    <col min="8958" max="8958" width="12.140625" customWidth="1"/>
    <col min="8959" max="8959" width="10.7109375" customWidth="1"/>
    <col min="8960" max="8960" width="9.5703125" customWidth="1"/>
    <col min="8961" max="8961" width="9.7109375" customWidth="1"/>
    <col min="9211" max="9211" width="29.28515625" customWidth="1"/>
    <col min="9212" max="9212" width="8.7109375" customWidth="1"/>
    <col min="9214" max="9214" width="12.140625" customWidth="1"/>
    <col min="9215" max="9215" width="10.7109375" customWidth="1"/>
    <col min="9216" max="9216" width="9.5703125" customWidth="1"/>
    <col min="9217" max="9217" width="9.7109375" customWidth="1"/>
    <col min="9467" max="9467" width="29.28515625" customWidth="1"/>
    <col min="9468" max="9468" width="8.7109375" customWidth="1"/>
    <col min="9470" max="9470" width="12.140625" customWidth="1"/>
    <col min="9471" max="9471" width="10.7109375" customWidth="1"/>
    <col min="9472" max="9472" width="9.5703125" customWidth="1"/>
    <col min="9473" max="9473" width="9.7109375" customWidth="1"/>
    <col min="9723" max="9723" width="29.28515625" customWidth="1"/>
    <col min="9724" max="9724" width="8.7109375" customWidth="1"/>
    <col min="9726" max="9726" width="12.140625" customWidth="1"/>
    <col min="9727" max="9727" width="10.7109375" customWidth="1"/>
    <col min="9728" max="9728" width="9.5703125" customWidth="1"/>
    <col min="9729" max="9729" width="9.7109375" customWidth="1"/>
    <col min="9979" max="9979" width="29.28515625" customWidth="1"/>
    <col min="9980" max="9980" width="8.7109375" customWidth="1"/>
    <col min="9982" max="9982" width="12.140625" customWidth="1"/>
    <col min="9983" max="9983" width="10.7109375" customWidth="1"/>
    <col min="9984" max="9984" width="9.5703125" customWidth="1"/>
    <col min="9985" max="9985" width="9.7109375" customWidth="1"/>
    <col min="10235" max="10235" width="29.28515625" customWidth="1"/>
    <col min="10236" max="10236" width="8.7109375" customWidth="1"/>
    <col min="10238" max="10238" width="12.140625" customWidth="1"/>
    <col min="10239" max="10239" width="10.7109375" customWidth="1"/>
    <col min="10240" max="10240" width="9.5703125" customWidth="1"/>
    <col min="10241" max="10241" width="9.7109375" customWidth="1"/>
    <col min="10491" max="10491" width="29.28515625" customWidth="1"/>
    <col min="10492" max="10492" width="8.7109375" customWidth="1"/>
    <col min="10494" max="10494" width="12.140625" customWidth="1"/>
    <col min="10495" max="10495" width="10.7109375" customWidth="1"/>
    <col min="10496" max="10496" width="9.5703125" customWidth="1"/>
    <col min="10497" max="10497" width="9.7109375" customWidth="1"/>
    <col min="10747" max="10747" width="29.28515625" customWidth="1"/>
    <col min="10748" max="10748" width="8.7109375" customWidth="1"/>
    <col min="10750" max="10750" width="12.140625" customWidth="1"/>
    <col min="10751" max="10751" width="10.7109375" customWidth="1"/>
    <col min="10752" max="10752" width="9.5703125" customWidth="1"/>
    <col min="10753" max="10753" width="9.7109375" customWidth="1"/>
    <col min="11003" max="11003" width="29.28515625" customWidth="1"/>
    <col min="11004" max="11004" width="8.7109375" customWidth="1"/>
    <col min="11006" max="11006" width="12.140625" customWidth="1"/>
    <col min="11007" max="11007" width="10.7109375" customWidth="1"/>
    <col min="11008" max="11008" width="9.5703125" customWidth="1"/>
    <col min="11009" max="11009" width="9.7109375" customWidth="1"/>
    <col min="11259" max="11259" width="29.28515625" customWidth="1"/>
    <col min="11260" max="11260" width="8.7109375" customWidth="1"/>
    <col min="11262" max="11262" width="12.140625" customWidth="1"/>
    <col min="11263" max="11263" width="10.7109375" customWidth="1"/>
    <col min="11264" max="11264" width="9.5703125" customWidth="1"/>
    <col min="11265" max="11265" width="9.7109375" customWidth="1"/>
    <col min="11515" max="11515" width="29.28515625" customWidth="1"/>
    <col min="11516" max="11516" width="8.7109375" customWidth="1"/>
    <col min="11518" max="11518" width="12.140625" customWidth="1"/>
    <col min="11519" max="11519" width="10.7109375" customWidth="1"/>
    <col min="11520" max="11520" width="9.5703125" customWidth="1"/>
    <col min="11521" max="11521" width="9.7109375" customWidth="1"/>
    <col min="11771" max="11771" width="29.28515625" customWidth="1"/>
    <col min="11772" max="11772" width="8.7109375" customWidth="1"/>
    <col min="11774" max="11774" width="12.140625" customWidth="1"/>
    <col min="11775" max="11775" width="10.7109375" customWidth="1"/>
    <col min="11776" max="11776" width="9.5703125" customWidth="1"/>
    <col min="11777" max="11777" width="9.7109375" customWidth="1"/>
    <col min="12027" max="12027" width="29.28515625" customWidth="1"/>
    <col min="12028" max="12028" width="8.7109375" customWidth="1"/>
    <col min="12030" max="12030" width="12.140625" customWidth="1"/>
    <col min="12031" max="12031" width="10.7109375" customWidth="1"/>
    <col min="12032" max="12032" width="9.5703125" customWidth="1"/>
    <col min="12033" max="12033" width="9.7109375" customWidth="1"/>
    <col min="12283" max="12283" width="29.28515625" customWidth="1"/>
    <col min="12284" max="12284" width="8.7109375" customWidth="1"/>
    <col min="12286" max="12286" width="12.140625" customWidth="1"/>
    <col min="12287" max="12287" width="10.7109375" customWidth="1"/>
    <col min="12288" max="12288" width="9.5703125" customWidth="1"/>
    <col min="12289" max="12289" width="9.7109375" customWidth="1"/>
    <col min="12539" max="12539" width="29.28515625" customWidth="1"/>
    <col min="12540" max="12540" width="8.7109375" customWidth="1"/>
    <col min="12542" max="12542" width="12.140625" customWidth="1"/>
    <col min="12543" max="12543" width="10.7109375" customWidth="1"/>
    <col min="12544" max="12544" width="9.5703125" customWidth="1"/>
    <col min="12545" max="12545" width="9.7109375" customWidth="1"/>
    <col min="12795" max="12795" width="29.28515625" customWidth="1"/>
    <col min="12796" max="12796" width="8.7109375" customWidth="1"/>
    <col min="12798" max="12798" width="12.140625" customWidth="1"/>
    <col min="12799" max="12799" width="10.7109375" customWidth="1"/>
    <col min="12800" max="12800" width="9.5703125" customWidth="1"/>
    <col min="12801" max="12801" width="9.7109375" customWidth="1"/>
    <col min="13051" max="13051" width="29.28515625" customWidth="1"/>
    <col min="13052" max="13052" width="8.7109375" customWidth="1"/>
    <col min="13054" max="13054" width="12.140625" customWidth="1"/>
    <col min="13055" max="13055" width="10.7109375" customWidth="1"/>
    <col min="13056" max="13056" width="9.5703125" customWidth="1"/>
    <col min="13057" max="13057" width="9.7109375" customWidth="1"/>
    <col min="13307" max="13307" width="29.28515625" customWidth="1"/>
    <col min="13308" max="13308" width="8.7109375" customWidth="1"/>
    <col min="13310" max="13310" width="12.140625" customWidth="1"/>
    <col min="13311" max="13311" width="10.7109375" customWidth="1"/>
    <col min="13312" max="13312" width="9.5703125" customWidth="1"/>
    <col min="13313" max="13313" width="9.7109375" customWidth="1"/>
    <col min="13563" max="13563" width="29.28515625" customWidth="1"/>
    <col min="13564" max="13564" width="8.7109375" customWidth="1"/>
    <col min="13566" max="13566" width="12.140625" customWidth="1"/>
    <col min="13567" max="13567" width="10.7109375" customWidth="1"/>
    <col min="13568" max="13568" width="9.5703125" customWidth="1"/>
    <col min="13569" max="13569" width="9.7109375" customWidth="1"/>
    <col min="13819" max="13819" width="29.28515625" customWidth="1"/>
    <col min="13820" max="13820" width="8.7109375" customWidth="1"/>
    <col min="13822" max="13822" width="12.140625" customWidth="1"/>
    <col min="13823" max="13823" width="10.7109375" customWidth="1"/>
    <col min="13824" max="13824" width="9.5703125" customWidth="1"/>
    <col min="13825" max="13825" width="9.7109375" customWidth="1"/>
    <col min="14075" max="14075" width="29.28515625" customWidth="1"/>
    <col min="14076" max="14076" width="8.7109375" customWidth="1"/>
    <col min="14078" max="14078" width="12.140625" customWidth="1"/>
    <col min="14079" max="14079" width="10.7109375" customWidth="1"/>
    <col min="14080" max="14080" width="9.5703125" customWidth="1"/>
    <col min="14081" max="14081" width="9.7109375" customWidth="1"/>
    <col min="14331" max="14331" width="29.28515625" customWidth="1"/>
    <col min="14332" max="14332" width="8.7109375" customWidth="1"/>
    <col min="14334" max="14334" width="12.140625" customWidth="1"/>
    <col min="14335" max="14335" width="10.7109375" customWidth="1"/>
    <col min="14336" max="14336" width="9.5703125" customWidth="1"/>
    <col min="14337" max="14337" width="9.7109375" customWidth="1"/>
    <col min="14587" max="14587" width="29.28515625" customWidth="1"/>
    <col min="14588" max="14588" width="8.7109375" customWidth="1"/>
    <col min="14590" max="14590" width="12.140625" customWidth="1"/>
    <col min="14591" max="14591" width="10.7109375" customWidth="1"/>
    <col min="14592" max="14592" width="9.5703125" customWidth="1"/>
    <col min="14593" max="14593" width="9.7109375" customWidth="1"/>
    <col min="14843" max="14843" width="29.28515625" customWidth="1"/>
    <col min="14844" max="14844" width="8.7109375" customWidth="1"/>
    <col min="14846" max="14846" width="12.140625" customWidth="1"/>
    <col min="14847" max="14847" width="10.7109375" customWidth="1"/>
    <col min="14848" max="14848" width="9.5703125" customWidth="1"/>
    <col min="14849" max="14849" width="9.7109375" customWidth="1"/>
    <col min="15099" max="15099" width="29.28515625" customWidth="1"/>
    <col min="15100" max="15100" width="8.7109375" customWidth="1"/>
    <col min="15102" max="15102" width="12.140625" customWidth="1"/>
    <col min="15103" max="15103" width="10.7109375" customWidth="1"/>
    <col min="15104" max="15104" width="9.5703125" customWidth="1"/>
    <col min="15105" max="15105" width="9.7109375" customWidth="1"/>
    <col min="15355" max="15355" width="29.28515625" customWidth="1"/>
    <col min="15356" max="15356" width="8.7109375" customWidth="1"/>
    <col min="15358" max="15358" width="12.140625" customWidth="1"/>
    <col min="15359" max="15359" width="10.7109375" customWidth="1"/>
    <col min="15360" max="15360" width="9.5703125" customWidth="1"/>
    <col min="15361" max="15361" width="9.7109375" customWidth="1"/>
    <col min="15611" max="15611" width="29.28515625" customWidth="1"/>
    <col min="15612" max="15612" width="8.7109375" customWidth="1"/>
    <col min="15614" max="15614" width="12.140625" customWidth="1"/>
    <col min="15615" max="15615" width="10.7109375" customWidth="1"/>
    <col min="15616" max="15616" width="9.5703125" customWidth="1"/>
    <col min="15617" max="15617" width="9.7109375" customWidth="1"/>
    <col min="15867" max="15867" width="29.28515625" customWidth="1"/>
    <col min="15868" max="15868" width="8.7109375" customWidth="1"/>
    <col min="15870" max="15870" width="12.140625" customWidth="1"/>
    <col min="15871" max="15871" width="10.7109375" customWidth="1"/>
    <col min="15872" max="15872" width="9.5703125" customWidth="1"/>
    <col min="15873" max="15873" width="9.7109375" customWidth="1"/>
    <col min="16123" max="16123" width="29.28515625" customWidth="1"/>
    <col min="16124" max="16124" width="8.7109375" customWidth="1"/>
    <col min="16126" max="16126" width="12.140625" customWidth="1"/>
    <col min="16127" max="16127" width="10.7109375" customWidth="1"/>
    <col min="16128" max="16128" width="9.5703125" customWidth="1"/>
    <col min="16129" max="16129" width="9.7109375" customWidth="1"/>
  </cols>
  <sheetData>
    <row r="2" spans="1:4" s="1" customFormat="1" ht="15.75" x14ac:dyDescent="0.2">
      <c r="B2" s="2" t="s">
        <v>0</v>
      </c>
    </row>
    <row r="3" spans="1:4" s="1" customFormat="1" ht="15.75" x14ac:dyDescent="0.2">
      <c r="B3" s="2" t="s">
        <v>1</v>
      </c>
    </row>
    <row r="4" spans="1:4" s="1" customFormat="1" ht="15.75" x14ac:dyDescent="0.2">
      <c r="B4" s="2" t="s">
        <v>2</v>
      </c>
    </row>
    <row r="5" spans="1:4" s="1" customFormat="1" ht="15" x14ac:dyDescent="0.2"/>
    <row r="8" spans="1:4" ht="15.75" x14ac:dyDescent="0.2">
      <c r="A8" s="33" t="s">
        <v>3</v>
      </c>
      <c r="B8" s="33"/>
      <c r="C8" s="33"/>
      <c r="D8" s="20"/>
    </row>
    <row r="9" spans="1:4" x14ac:dyDescent="0.2">
      <c r="A9" s="34" t="s">
        <v>4</v>
      </c>
      <c r="B9" s="34"/>
      <c r="C9" s="34"/>
      <c r="D9" s="21"/>
    </row>
    <row r="10" spans="1:4" x14ac:dyDescent="0.2">
      <c r="A10" s="34" t="s">
        <v>54</v>
      </c>
      <c r="B10" s="34"/>
      <c r="C10" s="34"/>
      <c r="D10" s="21"/>
    </row>
    <row r="13" spans="1:4" x14ac:dyDescent="0.2">
      <c r="A13" s="8" t="s">
        <v>5</v>
      </c>
      <c r="B13" s="6" t="s">
        <v>6</v>
      </c>
      <c r="C13" s="4" t="s">
        <v>7</v>
      </c>
      <c r="D13" s="5"/>
    </row>
    <row r="14" spans="1:4" x14ac:dyDescent="0.2">
      <c r="A14" s="9"/>
      <c r="B14" s="10"/>
      <c r="C14" s="10"/>
    </row>
    <row r="15" spans="1:4" x14ac:dyDescent="0.2">
      <c r="A15" s="9"/>
      <c r="B15" s="10"/>
      <c r="C15" s="10"/>
    </row>
    <row r="16" spans="1:4" ht="15" x14ac:dyDescent="0.2">
      <c r="A16" s="17" t="s">
        <v>8</v>
      </c>
      <c r="B16" s="6">
        <v>6416</v>
      </c>
      <c r="C16" s="6">
        <v>3239</v>
      </c>
      <c r="D16" s="7"/>
    </row>
    <row r="19" spans="1:14" ht="38.25" x14ac:dyDescent="0.2">
      <c r="A19" s="8" t="s">
        <v>9</v>
      </c>
      <c r="B19" s="6" t="s">
        <v>6</v>
      </c>
      <c r="C19" s="4" t="s">
        <v>7</v>
      </c>
      <c r="D19" s="18" t="s">
        <v>10</v>
      </c>
      <c r="E19" s="8" t="s">
        <v>11</v>
      </c>
      <c r="F19" s="6" t="s">
        <v>6</v>
      </c>
      <c r="G19" s="4" t="s">
        <v>7</v>
      </c>
      <c r="H19" s="18" t="s">
        <v>10</v>
      </c>
      <c r="K19" s="8" t="s">
        <v>11</v>
      </c>
      <c r="L19" s="6" t="s">
        <v>6</v>
      </c>
      <c r="M19" s="4" t="s">
        <v>7</v>
      </c>
      <c r="N19" s="18" t="s">
        <v>10</v>
      </c>
    </row>
    <row r="20" spans="1:14" x14ac:dyDescent="0.2">
      <c r="A20" s="9"/>
      <c r="B20" s="23"/>
      <c r="C20" s="23"/>
      <c r="D20"/>
    </row>
    <row r="21" spans="1:14" x14ac:dyDescent="0.2">
      <c r="A21" s="9" t="s">
        <v>12</v>
      </c>
      <c r="B21" s="23">
        <v>2</v>
      </c>
      <c r="C21" s="23">
        <v>0</v>
      </c>
      <c r="D21" s="9"/>
      <c r="H21" s="22"/>
      <c r="N21" s="22"/>
    </row>
    <row r="22" spans="1:14" x14ac:dyDescent="0.2">
      <c r="A22" s="9" t="s">
        <v>13</v>
      </c>
      <c r="B22" s="23">
        <v>865</v>
      </c>
      <c r="C22" s="23">
        <v>386</v>
      </c>
      <c r="D22" s="11">
        <f>(B22+B21)/$B$35*100</f>
        <v>13.513092269326682</v>
      </c>
      <c r="E22" s="12" t="s">
        <v>14</v>
      </c>
      <c r="F22" s="9">
        <f>SUM(B21:B22)</f>
        <v>867</v>
      </c>
      <c r="G22" s="9">
        <f>SUM(C21:C22)</f>
        <v>386</v>
      </c>
      <c r="H22" s="11">
        <f>(F22+F21)/$F$35*100</f>
        <v>13.513092269326682</v>
      </c>
      <c r="K22" s="12" t="s">
        <v>14</v>
      </c>
      <c r="L22" s="22">
        <v>862</v>
      </c>
      <c r="M22" s="22">
        <v>385</v>
      </c>
      <c r="N22" s="11">
        <v>13.626304141637686</v>
      </c>
    </row>
    <row r="23" spans="1:14" x14ac:dyDescent="0.2">
      <c r="A23" s="9" t="s">
        <v>15</v>
      </c>
      <c r="B23" s="23">
        <v>87</v>
      </c>
      <c r="C23" s="23">
        <v>30</v>
      </c>
      <c r="D23" s="11">
        <f t="shared" ref="D23:D32" si="0">B23/$B$35*100</f>
        <v>1.3559850374064839</v>
      </c>
      <c r="E23" s="12" t="s">
        <v>16</v>
      </c>
      <c r="F23" s="23">
        <f t="shared" ref="F23:G27" si="1">B23</f>
        <v>87</v>
      </c>
      <c r="G23" s="23">
        <f t="shared" si="1"/>
        <v>30</v>
      </c>
      <c r="H23" s="11">
        <f>F23/$F$35*100</f>
        <v>1.3559850374064839</v>
      </c>
      <c r="K23" s="12" t="s">
        <v>16</v>
      </c>
      <c r="L23" s="23">
        <v>88</v>
      </c>
      <c r="M23" s="23">
        <v>30</v>
      </c>
      <c r="N23" s="11">
        <v>1.3910844135314575</v>
      </c>
    </row>
    <row r="24" spans="1:14" x14ac:dyDescent="0.2">
      <c r="A24" s="9" t="s">
        <v>17</v>
      </c>
      <c r="B24" s="23">
        <v>1802</v>
      </c>
      <c r="C24" s="23">
        <v>576</v>
      </c>
      <c r="D24" s="11">
        <f t="shared" si="0"/>
        <v>28.086034912718205</v>
      </c>
      <c r="E24" s="12" t="s">
        <v>18</v>
      </c>
      <c r="F24" s="23">
        <f t="shared" si="1"/>
        <v>1802</v>
      </c>
      <c r="G24" s="23">
        <f t="shared" si="1"/>
        <v>576</v>
      </c>
      <c r="H24" s="11">
        <f t="shared" ref="H24:H30" si="2">F24/$F$35*100</f>
        <v>28.086034912718205</v>
      </c>
      <c r="K24" s="12" t="s">
        <v>18</v>
      </c>
      <c r="L24" s="23">
        <v>1781</v>
      </c>
      <c r="M24" s="23">
        <v>571</v>
      </c>
      <c r="N24" s="11">
        <v>28.153651596585522</v>
      </c>
    </row>
    <row r="25" spans="1:14" x14ac:dyDescent="0.2">
      <c r="A25" s="9" t="s">
        <v>19</v>
      </c>
      <c r="B25" s="23">
        <v>2000</v>
      </c>
      <c r="C25" s="23">
        <v>1168</v>
      </c>
      <c r="D25" s="11">
        <f t="shared" si="0"/>
        <v>31.172069825436409</v>
      </c>
      <c r="E25" s="12" t="s">
        <v>20</v>
      </c>
      <c r="F25" s="23">
        <f t="shared" si="1"/>
        <v>2000</v>
      </c>
      <c r="G25" s="23">
        <f t="shared" si="1"/>
        <v>1168</v>
      </c>
      <c r="H25" s="11">
        <f t="shared" si="2"/>
        <v>31.172069825436409</v>
      </c>
      <c r="K25" s="12" t="s">
        <v>20</v>
      </c>
      <c r="L25" s="23">
        <v>1957</v>
      </c>
      <c r="M25" s="23">
        <v>1152</v>
      </c>
      <c r="N25" s="11">
        <v>30.935820423648437</v>
      </c>
    </row>
    <row r="26" spans="1:14" x14ac:dyDescent="0.2">
      <c r="A26" s="9" t="s">
        <v>21</v>
      </c>
      <c r="B26" s="23">
        <v>65</v>
      </c>
      <c r="C26" s="23">
        <v>15</v>
      </c>
      <c r="D26" s="11">
        <f t="shared" si="0"/>
        <v>1.0130922693266833</v>
      </c>
      <c r="E26" s="12" t="s">
        <v>22</v>
      </c>
      <c r="F26" s="23">
        <f t="shared" si="1"/>
        <v>65</v>
      </c>
      <c r="G26" s="23">
        <f t="shared" si="1"/>
        <v>15</v>
      </c>
      <c r="H26" s="11">
        <f t="shared" si="2"/>
        <v>1.0130922693266833</v>
      </c>
      <c r="K26" s="12" t="s">
        <v>22</v>
      </c>
      <c r="L26" s="23">
        <v>63</v>
      </c>
      <c r="M26" s="23">
        <v>14</v>
      </c>
      <c r="N26" s="11">
        <v>0.99588997786911149</v>
      </c>
    </row>
    <row r="27" spans="1:14" x14ac:dyDescent="0.2">
      <c r="A27" s="9" t="s">
        <v>23</v>
      </c>
      <c r="B27" s="23">
        <v>108</v>
      </c>
      <c r="C27" s="23">
        <v>47</v>
      </c>
      <c r="D27" s="11">
        <f t="shared" si="0"/>
        <v>1.6832917705735659</v>
      </c>
      <c r="E27" s="12" t="s">
        <v>24</v>
      </c>
      <c r="F27" s="23">
        <f t="shared" si="1"/>
        <v>108</v>
      </c>
      <c r="G27" s="23">
        <f t="shared" si="1"/>
        <v>47</v>
      </c>
      <c r="H27" s="11">
        <f t="shared" si="2"/>
        <v>1.6832917705735659</v>
      </c>
      <c r="K27" s="12" t="s">
        <v>24</v>
      </c>
      <c r="L27" s="23">
        <v>110</v>
      </c>
      <c r="M27" s="23">
        <v>49</v>
      </c>
      <c r="N27" s="11">
        <v>1.7388555169143216</v>
      </c>
    </row>
    <row r="28" spans="1:14" x14ac:dyDescent="0.2">
      <c r="A28" s="9" t="s">
        <v>25</v>
      </c>
      <c r="B28" s="23">
        <v>265</v>
      </c>
      <c r="C28" s="23">
        <v>175</v>
      </c>
      <c r="D28" s="11">
        <f t="shared" si="0"/>
        <v>4.1302992518703245</v>
      </c>
      <c r="E28" s="12" t="s">
        <v>26</v>
      </c>
      <c r="F28" s="10">
        <f>SUM(B28:B29)</f>
        <v>1369</v>
      </c>
      <c r="G28" s="10">
        <f>SUM(C28:C29)</f>
        <v>937</v>
      </c>
      <c r="H28" s="11">
        <f t="shared" si="2"/>
        <v>21.337281795511224</v>
      </c>
      <c r="K28" s="12" t="s">
        <v>26</v>
      </c>
      <c r="L28" s="23">
        <v>1352</v>
      </c>
      <c r="M28" s="23">
        <v>934</v>
      </c>
      <c r="N28" s="11">
        <v>21.372115080619665</v>
      </c>
    </row>
    <row r="29" spans="1:14" x14ac:dyDescent="0.2">
      <c r="A29" s="22" t="s">
        <v>27</v>
      </c>
      <c r="B29" s="23">
        <v>1104</v>
      </c>
      <c r="C29" s="23">
        <v>762</v>
      </c>
      <c r="D29" s="11">
        <f t="shared" si="0"/>
        <v>17.206982543640898</v>
      </c>
      <c r="E29" s="13" t="s">
        <v>28</v>
      </c>
      <c r="F29" s="14">
        <f>SUM(B30:B32)</f>
        <v>104</v>
      </c>
      <c r="G29" s="14">
        <f>SUM(C30:C32)</f>
        <v>73</v>
      </c>
      <c r="H29" s="11">
        <f t="shared" si="2"/>
        <v>1.6209476309226933</v>
      </c>
      <c r="K29" s="13" t="s">
        <v>28</v>
      </c>
      <c r="L29" s="14">
        <v>99</v>
      </c>
      <c r="M29" s="14">
        <v>71</v>
      </c>
      <c r="N29" s="11">
        <v>1.5649699652228894</v>
      </c>
    </row>
    <row r="30" spans="1:14" x14ac:dyDescent="0.2">
      <c r="A30" s="9" t="s">
        <v>29</v>
      </c>
      <c r="B30" s="23">
        <v>73</v>
      </c>
      <c r="C30" s="23">
        <v>53</v>
      </c>
      <c r="D30" s="11">
        <f t="shared" si="0"/>
        <v>1.1377805486284289</v>
      </c>
      <c r="E30" s="15" t="s">
        <v>30</v>
      </c>
      <c r="F30" s="10">
        <f>B33</f>
        <v>14</v>
      </c>
      <c r="G30" s="10">
        <f>C33</f>
        <v>7</v>
      </c>
      <c r="H30" s="11">
        <f t="shared" si="2"/>
        <v>0.21820448877805484</v>
      </c>
      <c r="K30" s="15" t="s">
        <v>30</v>
      </c>
      <c r="L30" s="14">
        <v>14</v>
      </c>
      <c r="M30" s="14">
        <v>7</v>
      </c>
      <c r="N30" s="30">
        <v>0.22130888397091369</v>
      </c>
    </row>
    <row r="31" spans="1:14" x14ac:dyDescent="0.2">
      <c r="A31" s="9" t="s">
        <v>31</v>
      </c>
      <c r="B31" s="23">
        <v>22</v>
      </c>
      <c r="C31" s="23">
        <v>16</v>
      </c>
      <c r="D31" s="11">
        <f t="shared" si="0"/>
        <v>0.34289276807980046</v>
      </c>
      <c r="L31" s="31">
        <v>6326</v>
      </c>
      <c r="M31" s="31">
        <v>3213</v>
      </c>
      <c r="N31" s="32">
        <v>100.00000000000001</v>
      </c>
    </row>
    <row r="32" spans="1:14" x14ac:dyDescent="0.2">
      <c r="A32" s="22" t="s">
        <v>32</v>
      </c>
      <c r="B32" s="23">
        <v>9</v>
      </c>
      <c r="C32" s="23">
        <v>4</v>
      </c>
      <c r="D32" s="11">
        <f t="shared" si="0"/>
        <v>0.14027431421446385</v>
      </c>
    </row>
    <row r="33" spans="1:8" x14ac:dyDescent="0.2">
      <c r="A33" s="9" t="s">
        <v>33</v>
      </c>
      <c r="B33" s="23">
        <v>14</v>
      </c>
      <c r="C33" s="23">
        <v>7</v>
      </c>
      <c r="D33" s="11">
        <f>B33/$B$35*100</f>
        <v>0.21820448877805484</v>
      </c>
    </row>
    <row r="34" spans="1:8" x14ac:dyDescent="0.2">
      <c r="A34" s="9"/>
      <c r="B34" s="23"/>
      <c r="C34" s="23"/>
      <c r="D34" s="9"/>
    </row>
    <row r="35" spans="1:8" x14ac:dyDescent="0.2">
      <c r="A35" s="8" t="s">
        <v>34</v>
      </c>
      <c r="B35" s="6">
        <v>6416</v>
      </c>
      <c r="C35" s="6">
        <v>3239</v>
      </c>
      <c r="D35" s="11">
        <f>SUM(D22:D34)</f>
        <v>99.999999999999986</v>
      </c>
      <c r="F35" s="6">
        <f>SUM(F21:F34)</f>
        <v>6416</v>
      </c>
      <c r="G35" s="6">
        <f>SUM(G21:G34)</f>
        <v>3239</v>
      </c>
      <c r="H35" s="26">
        <f>SUM(H21:H34)</f>
        <v>99.999999999999986</v>
      </c>
    </row>
    <row r="38" spans="1:8" ht="38.25" x14ac:dyDescent="0.2">
      <c r="A38" s="8" t="s">
        <v>35</v>
      </c>
      <c r="B38" s="6" t="s">
        <v>6</v>
      </c>
      <c r="C38" s="4" t="s">
        <v>7</v>
      </c>
      <c r="D38" s="18" t="s">
        <v>10</v>
      </c>
      <c r="H38" s="18" t="s">
        <v>10</v>
      </c>
    </row>
    <row r="39" spans="1:8" x14ac:dyDescent="0.2">
      <c r="A39" s="9"/>
      <c r="B39" s="23"/>
      <c r="C39" s="23"/>
      <c r="D39"/>
    </row>
    <row r="40" spans="1:8" x14ac:dyDescent="0.2">
      <c r="A40" s="9" t="s">
        <v>36</v>
      </c>
      <c r="B40" s="23">
        <v>1</v>
      </c>
      <c r="C40" s="23">
        <v>0</v>
      </c>
      <c r="D40" s="11">
        <f t="shared" ref="D40:D43" si="3">B40/$B$54*100</f>
        <v>1.5586034912718203E-2</v>
      </c>
      <c r="H40" s="24"/>
    </row>
    <row r="41" spans="1:8" x14ac:dyDescent="0.2">
      <c r="A41" s="9" t="s">
        <v>37</v>
      </c>
      <c r="B41" s="23">
        <v>112</v>
      </c>
      <c r="C41" s="23">
        <v>35</v>
      </c>
      <c r="D41" s="11">
        <f t="shared" si="3"/>
        <v>1.7456359102244388</v>
      </c>
      <c r="H41" s="24"/>
    </row>
    <row r="42" spans="1:8" x14ac:dyDescent="0.2">
      <c r="A42" s="9" t="s">
        <v>38</v>
      </c>
      <c r="B42" s="23">
        <v>274</v>
      </c>
      <c r="C42" s="23">
        <v>121</v>
      </c>
      <c r="D42" s="11">
        <f t="shared" si="3"/>
        <v>4.2705735660847877</v>
      </c>
      <c r="H42" s="24"/>
    </row>
    <row r="43" spans="1:8" x14ac:dyDescent="0.2">
      <c r="A43" s="9" t="s">
        <v>39</v>
      </c>
      <c r="B43" s="23">
        <v>366</v>
      </c>
      <c r="C43" s="23">
        <v>222</v>
      </c>
      <c r="D43" s="11">
        <f t="shared" si="3"/>
        <v>5.7044887780548628</v>
      </c>
      <c r="H43" s="24"/>
    </row>
    <row r="44" spans="1:8" x14ac:dyDescent="0.2">
      <c r="A44" s="9" t="s">
        <v>40</v>
      </c>
      <c r="B44" s="23">
        <v>366</v>
      </c>
      <c r="C44" s="23">
        <v>238</v>
      </c>
      <c r="D44" s="11">
        <f>B44/$B$54*100</f>
        <v>5.7044887780548628</v>
      </c>
      <c r="E44" s="16" t="s">
        <v>41</v>
      </c>
      <c r="F44" s="10">
        <f>(B40+B41+B42+B43+B44)</f>
        <v>1119</v>
      </c>
      <c r="G44" s="28">
        <f>(C40+C41+C42+C43+C44)</f>
        <v>616</v>
      </c>
      <c r="H44" s="25">
        <f>F44/$F$54*100</f>
        <v>17.440773067331673</v>
      </c>
    </row>
    <row r="45" spans="1:8" ht="12.75" customHeight="1" x14ac:dyDescent="0.2">
      <c r="A45" s="9" t="s">
        <v>42</v>
      </c>
      <c r="B45" s="23">
        <v>659</v>
      </c>
      <c r="C45" s="23">
        <v>447</v>
      </c>
      <c r="D45" s="11">
        <f t="shared" ref="D45:D52" si="4">B45/$B$54*100</f>
        <v>10.271197007481296</v>
      </c>
      <c r="E45" s="16"/>
      <c r="F45" s="10"/>
      <c r="G45" s="9"/>
      <c r="H45" s="27"/>
    </row>
    <row r="46" spans="1:8" x14ac:dyDescent="0.2">
      <c r="A46" s="9" t="s">
        <v>43</v>
      </c>
      <c r="B46" s="23">
        <v>737</v>
      </c>
      <c r="C46" s="23">
        <v>428</v>
      </c>
      <c r="D46" s="11">
        <f t="shared" si="4"/>
        <v>11.486907730673316</v>
      </c>
      <c r="E46" s="8" t="s">
        <v>44</v>
      </c>
      <c r="F46" s="10">
        <f>SUM(B45:B46)</f>
        <v>1396</v>
      </c>
      <c r="G46" s="10">
        <f>SUM(C45:C46)</f>
        <v>875</v>
      </c>
      <c r="H46" s="11">
        <f>F46/$F$54*100</f>
        <v>21.758104738154614</v>
      </c>
    </row>
    <row r="47" spans="1:8" x14ac:dyDescent="0.2">
      <c r="A47" s="9" t="s">
        <v>45</v>
      </c>
      <c r="B47" s="23">
        <v>650</v>
      </c>
      <c r="C47" s="23">
        <v>326</v>
      </c>
      <c r="D47" s="11">
        <f t="shared" si="4"/>
        <v>10.130922693266834</v>
      </c>
      <c r="E47" s="16"/>
      <c r="F47" s="9"/>
      <c r="G47" s="9"/>
      <c r="H47" s="22"/>
    </row>
    <row r="48" spans="1:8" x14ac:dyDescent="0.2">
      <c r="A48" s="9" t="s">
        <v>46</v>
      </c>
      <c r="B48" s="23">
        <v>745</v>
      </c>
      <c r="C48" s="23">
        <v>351</v>
      </c>
      <c r="D48" s="11">
        <f t="shared" si="4"/>
        <v>11.611596009975063</v>
      </c>
      <c r="E48" s="8" t="s">
        <v>47</v>
      </c>
      <c r="F48" s="10">
        <f>SUM(B47:B48)</f>
        <v>1395</v>
      </c>
      <c r="G48" s="10">
        <f>SUM(C47:C48)</f>
        <v>677</v>
      </c>
      <c r="H48" s="11">
        <f>F48/$F$54*100</f>
        <v>21.742518703241895</v>
      </c>
    </row>
    <row r="49" spans="1:8" x14ac:dyDescent="0.2">
      <c r="A49" s="9" t="s">
        <v>48</v>
      </c>
      <c r="B49" s="23">
        <v>795</v>
      </c>
      <c r="C49" s="23">
        <v>348</v>
      </c>
      <c r="D49" s="11">
        <f t="shared" si="4"/>
        <v>12.390897755610974</v>
      </c>
      <c r="E49" s="16"/>
      <c r="F49" s="10"/>
      <c r="G49" s="9"/>
      <c r="H49" s="11"/>
    </row>
    <row r="50" spans="1:8" x14ac:dyDescent="0.2">
      <c r="A50" s="9" t="s">
        <v>49</v>
      </c>
      <c r="B50" s="23">
        <v>944</v>
      </c>
      <c r="C50" s="23">
        <v>410</v>
      </c>
      <c r="D50" s="11">
        <f t="shared" si="4"/>
        <v>14.713216957605985</v>
      </c>
      <c r="E50" s="8" t="s">
        <v>50</v>
      </c>
      <c r="F50" s="10">
        <f>SUM(B49:B50)</f>
        <v>1739</v>
      </c>
      <c r="G50" s="10">
        <f>SUM(C49:C50)</f>
        <v>758</v>
      </c>
      <c r="H50" s="11">
        <f>F50/$F$54*100</f>
        <v>27.104114713216958</v>
      </c>
    </row>
    <row r="51" spans="1:8" x14ac:dyDescent="0.2">
      <c r="A51" s="9" t="s">
        <v>51</v>
      </c>
      <c r="B51" s="23">
        <v>767</v>
      </c>
      <c r="C51" s="23">
        <v>313</v>
      </c>
      <c r="D51" s="11">
        <f t="shared" si="4"/>
        <v>11.954488778054863</v>
      </c>
      <c r="E51" s="12"/>
      <c r="F51" s="9"/>
      <c r="G51" s="9"/>
      <c r="H51" s="22"/>
    </row>
    <row r="52" spans="1:8" x14ac:dyDescent="0.2">
      <c r="A52" s="9" t="s">
        <v>52</v>
      </c>
      <c r="B52" s="23">
        <v>0</v>
      </c>
      <c r="C52" s="23">
        <v>0</v>
      </c>
      <c r="D52" s="11">
        <f t="shared" si="4"/>
        <v>0</v>
      </c>
      <c r="E52" s="8" t="s">
        <v>53</v>
      </c>
      <c r="F52" s="10">
        <f>SUM(B51:B52)</f>
        <v>767</v>
      </c>
      <c r="G52" s="10">
        <f>SUM(C51:C52)</f>
        <v>313</v>
      </c>
      <c r="H52" s="11">
        <f>F52/$F$54*100</f>
        <v>11.954488778054863</v>
      </c>
    </row>
    <row r="53" spans="1:8" x14ac:dyDescent="0.2">
      <c r="A53" s="9"/>
      <c r="B53" s="23"/>
      <c r="C53" s="23"/>
      <c r="D53" s="9"/>
      <c r="E53" s="19"/>
      <c r="H53" s="22"/>
    </row>
    <row r="54" spans="1:8" x14ac:dyDescent="0.2">
      <c r="A54" s="8" t="s">
        <v>34</v>
      </c>
      <c r="B54" s="6">
        <v>6416</v>
      </c>
      <c r="C54" s="6">
        <v>3239</v>
      </c>
      <c r="D54" s="11">
        <f>SUM(D40:D53)</f>
        <v>100</v>
      </c>
      <c r="E54" s="19"/>
      <c r="F54" s="6">
        <f>SUM(F40:F53)</f>
        <v>6416</v>
      </c>
      <c r="G54" s="10">
        <f>SUM(G40:G53)</f>
        <v>3239</v>
      </c>
      <c r="H54" s="11">
        <f>SUM(H44:H53)</f>
        <v>100.00000000000001</v>
      </c>
    </row>
  </sheetData>
  <mergeCells count="3">
    <mergeCell ref="A8:C8"/>
    <mergeCell ref="A9:C9"/>
    <mergeCell ref="A10:C10"/>
  </mergeCells>
  <pageMargins left="0.7" right="0.7" top="0.75" bottom="0.75" header="0.3" footer="0.3"/>
  <pageSetup fitToWidth="0" pageOrder="overThenDown" orientation="portrait" r:id="rId1"/>
  <drawing r:id="rId2"/>
  <extLst>
    <ext uri="smNativeData">
      <pm:sheetPrefs xmlns:pm="smNativeData" day="161294386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procenti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petar.josipovic</dc:creator>
  <cp:keywords/>
  <dc:description/>
  <cp:lastModifiedBy>Milos Ubovic</cp:lastModifiedBy>
  <cp:revision>0</cp:revision>
  <dcterms:created xsi:type="dcterms:W3CDTF">2017-04-03T12:47:32Z</dcterms:created>
  <dcterms:modified xsi:type="dcterms:W3CDTF">2022-02-08T12:08:44Z</dcterms:modified>
</cp:coreProperties>
</file>